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<sst xmlns="http://schemas.openxmlformats.org/spreadsheetml/2006/main" uniqueCount="142">
  <si>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</si>
  <si>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</si>
  <si>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</si>
  <si>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</si>
  <si>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</si>
  <si>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</si>
  <si>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</si>
  <si>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</si>
  <si>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</si>
  <si>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BAK-240002</t>
  </si>
  <si>
    <t>Бак для водоснабжения 100л ВЕРТИКАЛЬ с площадкой,  метал фланец 1" 10 бар (гидроаккумулятор) (1шт)</t>
  </si>
  <si>
    <t>8 973.00 руб.</t>
  </si>
  <si>
    <t>Мало</t>
  </si>
  <si>
    <t>шт</t>
  </si>
  <si>
    <t>BAK-240006</t>
  </si>
  <si>
    <t>Бак для водоснабжения 50л ВЕРТИКАЛЬ с площадкой,  метал фланец 1" 10 бар (гидроаккумулятор) (1шт)</t>
  </si>
  <si>
    <t>5 083.20 руб.</t>
  </si>
  <si>
    <t>BAK-240009</t>
  </si>
  <si>
    <t>Бак для водоснабжения 80л ВЕРТИКАЛЬ с площадкой,  метал фланец 1" 10 бар (гидроаккумулятор) (1шт)</t>
  </si>
  <si>
    <t>8 361.00 руб.</t>
  </si>
  <si>
    <t>Уточняйте</t>
  </si>
  <si>
    <t>BAK-240001</t>
  </si>
  <si>
    <t>Бак для водоснабжения 100л горизонтальный метал фланец 1" 10 бар (гидроаккумулятор) (1шт)</t>
  </si>
  <si>
    <t>8 683.20 руб.</t>
  </si>
  <si>
    <t>BAK-240003</t>
  </si>
  <si>
    <t>Бак для водоснабжения 24л горизонтальный метал фланец 1" 10 бар (гидроаккумулятор) (1шт)</t>
  </si>
  <si>
    <t>2 422.80 руб.</t>
  </si>
  <si>
    <t>BAK-240005</t>
  </si>
  <si>
    <t>Бак для водоснабжения 50л горизонтальный метал фланец 1" 10 бар (гидроаккумулятор) (1шт)</t>
  </si>
  <si>
    <t>4 793.40 руб.</t>
  </si>
  <si>
    <t>BAK-240008</t>
  </si>
  <si>
    <t>Бак для водоснабжения 80л горизонтальный метал фланец 1" 10 бар (гидроаккумулятор) (1шт)</t>
  </si>
  <si>
    <t>8 071.20 руб.</t>
  </si>
  <si>
    <t>BAK-240004</t>
  </si>
  <si>
    <t>Бак для водоснабжения 50л горизонтальный, ПЛАСТИК  фланец 1" 10 бар (гидроаккумулятор) (1шт)</t>
  </si>
  <si>
    <t>4 752.00 руб.</t>
  </si>
  <si>
    <t>BAK-240007</t>
  </si>
  <si>
    <t>Бак для водоснабжения 80л горизонтальный, ПЛАСТИК фланец 1" 10 бар (гидроаккумулятор) (1шт)</t>
  </si>
  <si>
    <t>8 029.80 руб.</t>
  </si>
  <si>
    <t>VLC-1011012</t>
  </si>
  <si>
    <t>VT.AO.B.060024</t>
  </si>
  <si>
    <t>Бак расш. для ГВС и ХВС горизонтальный 24л. СИНИЙ</t>
  </si>
  <si>
    <t>3 605.00 руб.</t>
  </si>
  <si>
    <t>VLC-1011013</t>
  </si>
  <si>
    <t>VT.AO.B.060050</t>
  </si>
  <si>
    <t>Бак расш. для ГВС и ХВС горизонтальный 50л. СИНИЙ</t>
  </si>
  <si>
    <t>10 344.00 руб.</t>
  </si>
  <si>
    <t>VLC-1011005</t>
  </si>
  <si>
    <t>VT.AV.B.060008</t>
  </si>
  <si>
    <t>Бак расш. для ГВС и ХВС 8л. СИНИЙ (1/8шт)</t>
  </si>
  <si>
    <t>2 314.00 руб.</t>
  </si>
  <si>
    <t>VLC-1011006</t>
  </si>
  <si>
    <t>VT.AV.B.060012</t>
  </si>
  <si>
    <t>Бак расш. для ГВС и ХВС 12л. СИНИЙ (1/8шт)</t>
  </si>
  <si>
    <t>2 546.00 руб.</t>
  </si>
  <si>
    <t>VLC-1011007</t>
  </si>
  <si>
    <t>VT.AV.B.060024</t>
  </si>
  <si>
    <t>Бак расш. для ГВС и ХВС 24л. СИНИЙ (1/4шт)</t>
  </si>
  <si>
    <t>3 194.00 руб.</t>
  </si>
  <si>
    <t>VLC-1011008</t>
  </si>
  <si>
    <t>VT.AV.B.060050</t>
  </si>
  <si>
    <t>Бак расш. для ГВС и ХВС 50л. СИНИЙ (с ножками)</t>
  </si>
  <si>
    <t>9 284.00 руб.</t>
  </si>
  <si>
    <t>VLC-1011009</t>
  </si>
  <si>
    <t>VT.AV.B.060080</t>
  </si>
  <si>
    <t>Бак расш. для ГВС и ХВС 80л. СИНИЙ (с ножками)</t>
  </si>
  <si>
    <t>12 160.00 руб.</t>
  </si>
  <si>
    <t>VLC-1011010</t>
  </si>
  <si>
    <t>VT.AV.B.060100</t>
  </si>
  <si>
    <t>Бак расш. для ГВС и ХВС 100л. СИНИЙ (с ножками)</t>
  </si>
  <si>
    <t>16 285.00 руб.</t>
  </si>
  <si>
    <t>VLC-1011011</t>
  </si>
  <si>
    <t>VT.AV.B.070150</t>
  </si>
  <si>
    <t>Бак расш. для ГВС и ХВС 150л. СИНИЙ (с ножками)</t>
  </si>
  <si>
    <t>20 200.00 руб.</t>
  </si>
  <si>
    <t>VLC-900403</t>
  </si>
  <si>
    <t>VT.AV.B.080200</t>
  </si>
  <si>
    <t>Бак расш. для ГВС и ХВС 200л. СИНИЙ</t>
  </si>
  <si>
    <t>36 445.00 руб.</t>
  </si>
  <si>
    <t>VLC-900404</t>
  </si>
  <si>
    <t>VT.AV.B.080300</t>
  </si>
  <si>
    <t>Бак расш. для ГВС и ХВС 300л. СИНИЙ</t>
  </si>
  <si>
    <t>45 963.00 руб.</t>
  </si>
  <si>
    <t>VLC-900405</t>
  </si>
  <si>
    <t>VT.AV.B.080500</t>
  </si>
  <si>
    <t>Бак расш. для ГВС и ХВС 500л. СИНИЙ</t>
  </si>
  <si>
    <t>71 465.00 руб.</t>
  </si>
  <si>
    <t>BAK-220001</t>
  </si>
  <si>
    <t>VEC-50</t>
  </si>
  <si>
    <t>Бак мембранный для водоснабжения VR 50л вертикальный</t>
  </si>
  <si>
    <t>5 501.63 руб.</t>
  </si>
  <si>
    <t>BAK-220002</t>
  </si>
  <si>
    <t>VEC-80</t>
  </si>
  <si>
    <t>Бак мембранный для водоснабжения VR 80л вертикальный</t>
  </si>
  <si>
    <t>10 157.14 руб.</t>
  </si>
  <si>
    <t>BAK-220003</t>
  </si>
  <si>
    <t>VEC-100</t>
  </si>
  <si>
    <t>Бак мембранный для водоснабжения VR 100л вертикальный</t>
  </si>
  <si>
    <t>10 901.15 руб.</t>
  </si>
  <si>
    <t>BAK-220004</t>
  </si>
  <si>
    <t>VFC-24</t>
  </si>
  <si>
    <t>Бак мембранный для водоснабжения VR 24л горизонтальный</t>
  </si>
  <si>
    <t>3 504.85 руб.</t>
  </si>
  <si>
    <t>BAK-220005</t>
  </si>
  <si>
    <t>VFC-50</t>
  </si>
  <si>
    <t>Бак мембранный для водоснабжения VR 50л горизонтальный</t>
  </si>
  <si>
    <t>5 705.87 руб.</t>
  </si>
  <si>
    <t>BAK-220006</t>
  </si>
  <si>
    <t>VFC-80</t>
  </si>
  <si>
    <t>Бак мембранный для водоснабжения VR 80л горизонтальный</t>
  </si>
  <si>
    <t>10 171.73 руб.</t>
  </si>
  <si>
    <t>ZGR-001191</t>
  </si>
  <si>
    <t>YT-80EH</t>
  </si>
  <si>
    <t>Бак мембранный для водоснабжения 80л горизонтальный (гидроаккумулятор) (1шт)</t>
  </si>
  <si>
    <t>9 061.88 руб.</t>
  </si>
  <si>
    <t>ZGR-001090</t>
  </si>
  <si>
    <t>YT-24EH</t>
  </si>
  <si>
    <t>Бак мембранный для водоснабжения 24л горизонтальный (гидроаккумулятор) (1шт)</t>
  </si>
  <si>
    <t>2 386.09 руб.</t>
  </si>
  <si>
    <t>ZGR-001091</t>
  </si>
  <si>
    <t>YT-50EH</t>
  </si>
  <si>
    <t>Бак мембранный для водоснабжения 50л горизонтальный (гидроаккумулятор) (1шт)</t>
  </si>
  <si>
    <t>4 142.48 руб.</t>
  </si>
  <si>
    <t>ZGR-001178</t>
  </si>
  <si>
    <t>YT-100EH</t>
  </si>
  <si>
    <t>Бак мембранный для водоснабжения 100л горизонтальный (гидроаккумулятор) (1шт)</t>
  </si>
  <si>
    <t>8 692.89 руб.</t>
  </si>
  <si>
    <t>ZGR-001192</t>
  </si>
  <si>
    <t>YT-80EV</t>
  </si>
  <si>
    <t>Бак мембранный для водоснабжения 80л ВЕРТИКАЛЬНЫЙ (гидроаккумулятор) (1шт)</t>
  </si>
  <si>
    <t>ZGR-001193</t>
  </si>
  <si>
    <t>YT-100EV</t>
  </si>
  <si>
    <t>Бак мембранный для водоснабжения 100л ВЕРТИКАЛЬНЫЙ (гидроаккумулятор) (1шт)</t>
  </si>
  <si>
    <t>9 434.19 руб.</t>
  </si>
  <si>
    <t>ZGR-001092</t>
  </si>
  <si>
    <t>YT-24SH</t>
  </si>
  <si>
    <t>Бак мембранный НЕРЖ для водоснабжения 24л горизонтальный (гидроаккумулятор) (1шт)</t>
  </si>
  <si>
    <t>6 213.92 руб.</t>
  </si>
  <si>
    <t>ZGR-001093</t>
  </si>
  <si>
    <t>YT-50SH</t>
  </si>
  <si>
    <t>Бак мембранный НЕРЖ для водоснабжения 50л горизонтальный (гидроаккумулятор) (1шт)</t>
  </si>
  <si>
    <t>10 318.44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</si>
</sst>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6ed93f8_e810_11ee_a580_047c1617b143_e00cf347_f104_11ee_a58b_047c1617b1431.jpeg"/><Relationship Id="rId2" Type="http://schemas.openxmlformats.org/officeDocument/2006/relationships/image" Target="../media/b6ed93f6_e810_11ee_a580_047c1617b143_3d7c0747_0312_11ef_a5a4_047c1617b1432.jpeg"/><Relationship Id="rId3" Type="http://schemas.openxmlformats.org/officeDocument/2006/relationships/image" Target="../media/b6ed93fc_e810_11ee_a580_047c1617b143_9b2e56ee_f0b3_11ee_a58b_047c1617b1433.jpeg"/><Relationship Id="rId4" Type="http://schemas.openxmlformats.org/officeDocument/2006/relationships/image" Target="../media/6a6c2f3a_86a6_11e9_8101_003048fd731b_634a42f6_f953_11e9_810b_003048fd731b4.jpeg"/><Relationship Id="rId5" Type="http://schemas.openxmlformats.org/officeDocument/2006/relationships/image" Target="../media/6a6c2f29_86a6_11e9_8101_003048fd731b_634a42ef_f953_11e9_810b_003048fd731b5.jpeg"/><Relationship Id="rId6" Type="http://schemas.openxmlformats.org/officeDocument/2006/relationships/image" Target="../media/6a6c2f32_86a6_11e9_8101_003048fd731b_3d7c074b_0312_11ef_a5a4_047c1617b1436.jpeg"/><Relationship Id="rId7" Type="http://schemas.openxmlformats.org/officeDocument/2006/relationships/image" Target="../media/6a6c2f6c_86a6_11e9_8101_003048fd731b_5352ef79_57f4_11ea_810f_003048fd731b7.jpeg"/><Relationship Id="rId8" Type="http://schemas.openxmlformats.org/officeDocument/2006/relationships/image" Target="../media/6a6c2f72_86a6_11e9_8101_003048fd731b_0291d925_0d22_11ea_810d_003048fd731b8.jpeg"/><Relationship Id="rId9" Type="http://schemas.openxmlformats.org/officeDocument/2006/relationships/image" Target="../media/3f68c018_f775_11ec_a2cc_00259070b487_c020808a_c056_11ee_a549_047c1617b1439.jpeg"/><Relationship Id="rId10" Type="http://schemas.openxmlformats.org/officeDocument/2006/relationships/image" Target="../media/3f68c01a_f775_11ec_a2cc_00259070b487_3d7c0753_0312_11ef_a5a4_047c1617b14310.jpeg"/><Relationship Id="rId11" Type="http://schemas.openxmlformats.org/officeDocument/2006/relationships/image" Target="../media/a05f35f0_ce20_11eb_82ca_003048fd731b_a15553a9_602e_11ec_a20b_00259070b487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50" descr="Image_1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2" name="Image_151" descr="Image_1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3" name="Image_152" descr="Image_15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4" name="Image_153" descr="Image_15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5" name="Image_154" descr="Image_15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6" name="Image_155" descr="Image_15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7" name="Image_156" descr="Image_15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8" name="Image_157" descr="Image_15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9" name="Image_158" descr="Image_15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32</xdr:row>
      <xdr:rowOff>95250</xdr:rowOff>
    </xdr:from>
    <xdr:ext cx="1143000" cy="1143000"/>
    <xdr:pic>
      <xdr:nvPicPr>
        <xdr:cNvPr id="10" name="Image_159" descr="Image_15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11" name="Image_160" descr="Image_16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6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SUM(J2:J36)</f>
        <v>0</v>
      </c>
    </row>
    <row r="2" spans="1:10" customHeight="1" ht="35">
      <c r="A2" s="1"/>
      <c r="B2" s="1">
        <v>882576</v>
      </c>
      <c r="C2" s="1" t="s">
        <v>9</v>
      </c>
      <c r="D2" s="1"/>
      <c r="E2" s="3" t="s">
        <v>10</v>
      </c>
      <c r="F2" s="1" t="s">
        <v>11</v>
      </c>
      <c r="G2" s="1" t="s">
        <v>12</v>
      </c>
      <c r="H2" s="1" t="s">
        <v>13</v>
      </c>
      <c r="I2" s="2"/>
      <c r="J2" s="5">
        <f>I2*8973.00</f>
        <v>0</v>
      </c>
    </row>
    <row r="3" spans="1:10" customHeight="1" ht="35">
      <c r="A3" s="1"/>
      <c r="B3" s="1">
        <v>882580</v>
      </c>
      <c r="C3" s="1" t="s">
        <v>14</v>
      </c>
      <c r="D3" s="1"/>
      <c r="E3" s="3" t="s">
        <v>15</v>
      </c>
      <c r="F3" s="1" t="s">
        <v>16</v>
      </c>
      <c r="G3" s="1" t="s">
        <v>12</v>
      </c>
      <c r="H3" s="1" t="s">
        <v>13</v>
      </c>
      <c r="I3" s="2"/>
      <c r="J3" s="5">
        <f>I3*5083.20</f>
        <v>0</v>
      </c>
    </row>
    <row r="4" spans="1:10" customHeight="1" ht="35">
      <c r="A4" s="1"/>
      <c r="B4" s="1">
        <v>882583</v>
      </c>
      <c r="C4" s="1" t="s">
        <v>17</v>
      </c>
      <c r="D4" s="1"/>
      <c r="E4" s="3" t="s">
        <v>18</v>
      </c>
      <c r="F4" s="1" t="s">
        <v>19</v>
      </c>
      <c r="G4" s="1" t="s">
        <v>20</v>
      </c>
      <c r="H4" s="1" t="s">
        <v>13</v>
      </c>
      <c r="I4" s="2"/>
      <c r="J4" s="5">
        <f>I4*8361.00</f>
        <v>0</v>
      </c>
    </row>
    <row r="5" spans="1:10" customHeight="1" ht="27">
      <c r="A5" s="1"/>
      <c r="B5" s="1">
        <v>882575</v>
      </c>
      <c r="C5" s="1" t="s">
        <v>21</v>
      </c>
      <c r="D5" s="1"/>
      <c r="E5" s="3" t="s">
        <v>22</v>
      </c>
      <c r="F5" s="1" t="s">
        <v>23</v>
      </c>
      <c r="G5" s="1" t="s">
        <v>12</v>
      </c>
      <c r="H5" s="1" t="s">
        <v>13</v>
      </c>
      <c r="I5" s="2"/>
      <c r="J5" s="5">
        <f>I5*8683.20</f>
        <v>0</v>
      </c>
    </row>
    <row r="6" spans="1:10" customHeight="1" ht="27">
      <c r="A6" s="1"/>
      <c r="B6" s="1">
        <v>882577</v>
      </c>
      <c r="C6" s="1" t="s">
        <v>24</v>
      </c>
      <c r="D6" s="1"/>
      <c r="E6" s="3" t="s">
        <v>25</v>
      </c>
      <c r="F6" s="1" t="s">
        <v>26</v>
      </c>
      <c r="G6" s="1" t="s">
        <v>12</v>
      </c>
      <c r="H6" s="1" t="s">
        <v>13</v>
      </c>
      <c r="I6" s="2"/>
      <c r="J6" s="5">
        <f>I6*2422.80</f>
        <v>0</v>
      </c>
    </row>
    <row r="7" spans="1:10" customHeight="1" ht="27">
      <c r="A7" s="1"/>
      <c r="B7" s="1">
        <v>882579</v>
      </c>
      <c r="C7" s="1" t="s">
        <v>27</v>
      </c>
      <c r="D7" s="1"/>
      <c r="E7" s="3" t="s">
        <v>28</v>
      </c>
      <c r="F7" s="1" t="s">
        <v>29</v>
      </c>
      <c r="G7" s="1" t="s">
        <v>12</v>
      </c>
      <c r="H7" s="1" t="s">
        <v>13</v>
      </c>
      <c r="I7" s="2"/>
      <c r="J7" s="5">
        <f>I7*4793.40</f>
        <v>0</v>
      </c>
    </row>
    <row r="8" spans="1:10" customHeight="1" ht="27">
      <c r="A8" s="1"/>
      <c r="B8" s="1">
        <v>882582</v>
      </c>
      <c r="C8" s="1" t="s">
        <v>30</v>
      </c>
      <c r="D8" s="1"/>
      <c r="E8" s="3" t="s">
        <v>31</v>
      </c>
      <c r="F8" s="1" t="s">
        <v>32</v>
      </c>
      <c r="G8" s="1" t="s">
        <v>20</v>
      </c>
      <c r="H8" s="1" t="s">
        <v>13</v>
      </c>
      <c r="I8" s="2"/>
      <c r="J8" s="5">
        <f>I8*8071.20</f>
        <v>0</v>
      </c>
    </row>
    <row r="9" spans="1:10" customHeight="1" ht="53">
      <c r="A9" s="1"/>
      <c r="B9" s="1">
        <v>882578</v>
      </c>
      <c r="C9" s="1" t="s">
        <v>33</v>
      </c>
      <c r="D9" s="1"/>
      <c r="E9" s="3" t="s">
        <v>34</v>
      </c>
      <c r="F9" s="1" t="s">
        <v>35</v>
      </c>
      <c r="G9" s="1" t="s">
        <v>20</v>
      </c>
      <c r="H9" s="1" t="s">
        <v>13</v>
      </c>
      <c r="I9" s="2"/>
      <c r="J9" s="5">
        <f>I9*4752.00</f>
        <v>0</v>
      </c>
    </row>
    <row r="10" spans="1:10" customHeight="1" ht="53">
      <c r="A10" s="1"/>
      <c r="B10" s="1">
        <v>882581</v>
      </c>
      <c r="C10" s="1" t="s">
        <v>36</v>
      </c>
      <c r="D10" s="1"/>
      <c r="E10" s="3" t="s">
        <v>37</v>
      </c>
      <c r="F10" s="1" t="s">
        <v>38</v>
      </c>
      <c r="G10" s="1" t="s">
        <v>20</v>
      </c>
      <c r="H10" s="1" t="s">
        <v>13</v>
      </c>
      <c r="I10" s="2"/>
      <c r="J10" s="5">
        <f>I10*8029.80</f>
        <v>0</v>
      </c>
    </row>
    <row r="11" spans="1:10" customHeight="1" ht="53">
      <c r="A11" s="1"/>
      <c r="B11" s="1">
        <v>822046</v>
      </c>
      <c r="C11" s="1" t="s">
        <v>39</v>
      </c>
      <c r="D11" s="1" t="s">
        <v>40</v>
      </c>
      <c r="E11" s="3" t="s">
        <v>41</v>
      </c>
      <c r="F11" s="1" t="s">
        <v>42</v>
      </c>
      <c r="G11" s="1" t="s">
        <v>12</v>
      </c>
      <c r="H11" s="1" t="s">
        <v>13</v>
      </c>
      <c r="I11" s="2"/>
      <c r="J11" s="5">
        <f>I11*3605.00</f>
        <v>0</v>
      </c>
    </row>
    <row r="12" spans="1:10" customHeight="1" ht="53">
      <c r="A12" s="1"/>
      <c r="B12" s="1">
        <v>822047</v>
      </c>
      <c r="C12" s="1" t="s">
        <v>43</v>
      </c>
      <c r="D12" s="1" t="s">
        <v>44</v>
      </c>
      <c r="E12" s="3" t="s">
        <v>45</v>
      </c>
      <c r="F12" s="1" t="s">
        <v>46</v>
      </c>
      <c r="G12" s="1" t="s">
        <v>12</v>
      </c>
      <c r="H12" s="1" t="s">
        <v>13</v>
      </c>
      <c r="I12" s="2"/>
      <c r="J12" s="5">
        <f>I12*10344.00</f>
        <v>0</v>
      </c>
    </row>
    <row r="13" spans="1:10" customHeight="1" ht="35">
      <c r="A13" s="1"/>
      <c r="B13" s="1">
        <v>822039</v>
      </c>
      <c r="C13" s="1" t="s">
        <v>47</v>
      </c>
      <c r="D13" s="1" t="s">
        <v>48</v>
      </c>
      <c r="E13" s="3" t="s">
        <v>49</v>
      </c>
      <c r="F13" s="1" t="s">
        <v>50</v>
      </c>
      <c r="G13" s="1" t="s">
        <v>12</v>
      </c>
      <c r="H13" s="1" t="s">
        <v>13</v>
      </c>
      <c r="I13" s="2"/>
      <c r="J13" s="5">
        <f>I13*2314.00</f>
        <v>0</v>
      </c>
    </row>
    <row r="14" spans="1:10" customHeight="1" ht="35">
      <c r="A14" s="1"/>
      <c r="B14" s="1">
        <v>822040</v>
      </c>
      <c r="C14" s="1" t="s">
        <v>51</v>
      </c>
      <c r="D14" s="1" t="s">
        <v>52</v>
      </c>
      <c r="E14" s="3" t="s">
        <v>53</v>
      </c>
      <c r="F14" s="1" t="s">
        <v>54</v>
      </c>
      <c r="G14" s="1" t="s">
        <v>12</v>
      </c>
      <c r="H14" s="1" t="s">
        <v>13</v>
      </c>
      <c r="I14" s="2"/>
      <c r="J14" s="5">
        <f>I14*2546.00</f>
        <v>0</v>
      </c>
    </row>
    <row r="15" spans="1:10" customHeight="1" ht="35">
      <c r="A15" s="1"/>
      <c r="B15" s="1">
        <v>822041</v>
      </c>
      <c r="C15" s="1" t="s">
        <v>55</v>
      </c>
      <c r="D15" s="1" t="s">
        <v>56</v>
      </c>
      <c r="E15" s="3" t="s">
        <v>57</v>
      </c>
      <c r="F15" s="1" t="s">
        <v>58</v>
      </c>
      <c r="G15" s="1" t="s">
        <v>12</v>
      </c>
      <c r="H15" s="1" t="s">
        <v>13</v>
      </c>
      <c r="I15" s="2"/>
      <c r="J15" s="5">
        <f>I15*3194.00</f>
        <v>0</v>
      </c>
    </row>
    <row r="16" spans="1:10">
      <c r="A16" s="1"/>
      <c r="B16" s="1">
        <v>822042</v>
      </c>
      <c r="C16" s="1" t="s">
        <v>59</v>
      </c>
      <c r="D16" s="1" t="s">
        <v>60</v>
      </c>
      <c r="E16" s="3" t="s">
        <v>61</v>
      </c>
      <c r="F16" s="1" t="s">
        <v>62</v>
      </c>
      <c r="G16" s="1" t="s">
        <v>12</v>
      </c>
      <c r="H16" s="1" t="s">
        <v>13</v>
      </c>
      <c r="I16" s="2"/>
      <c r="J16" s="5">
        <f>I16*9284.00</f>
        <v>0</v>
      </c>
    </row>
    <row r="17" spans="1:10">
      <c r="A17" s="1"/>
      <c r="B17" s="1">
        <v>822043</v>
      </c>
      <c r="C17" s="1" t="s">
        <v>63</v>
      </c>
      <c r="D17" s="1" t="s">
        <v>64</v>
      </c>
      <c r="E17" s="3" t="s">
        <v>65</v>
      </c>
      <c r="F17" s="1" t="s">
        <v>66</v>
      </c>
      <c r="G17" s="1" t="s">
        <v>12</v>
      </c>
      <c r="H17" s="1" t="s">
        <v>13</v>
      </c>
      <c r="I17" s="2"/>
      <c r="J17" s="5">
        <f>I17*12160.00</f>
        <v>0</v>
      </c>
    </row>
    <row r="18" spans="1:10">
      <c r="A18" s="1"/>
      <c r="B18" s="1">
        <v>822044</v>
      </c>
      <c r="C18" s="1" t="s">
        <v>67</v>
      </c>
      <c r="D18" s="1" t="s">
        <v>68</v>
      </c>
      <c r="E18" s="3" t="s">
        <v>69</v>
      </c>
      <c r="F18" s="1" t="s">
        <v>70</v>
      </c>
      <c r="G18" s="1" t="s">
        <v>12</v>
      </c>
      <c r="H18" s="1" t="s">
        <v>13</v>
      </c>
      <c r="I18" s="2"/>
      <c r="J18" s="5">
        <f>I18*16285.00</f>
        <v>0</v>
      </c>
    </row>
    <row r="19" spans="1:10">
      <c r="A19" s="1"/>
      <c r="B19" s="1">
        <v>822045</v>
      </c>
      <c r="C19" s="1" t="s">
        <v>71</v>
      </c>
      <c r="D19" s="1" t="s">
        <v>72</v>
      </c>
      <c r="E19" s="3" t="s">
        <v>73</v>
      </c>
      <c r="F19" s="1" t="s">
        <v>74</v>
      </c>
      <c r="G19" s="1" t="s">
        <v>12</v>
      </c>
      <c r="H19" s="1" t="s">
        <v>13</v>
      </c>
      <c r="I19" s="2"/>
      <c r="J19" s="5">
        <f>I19*20200.00</f>
        <v>0</v>
      </c>
    </row>
    <row r="20" spans="1:10">
      <c r="A20" s="1"/>
      <c r="B20" s="1">
        <v>836320</v>
      </c>
      <c r="C20" s="1" t="s">
        <v>75</v>
      </c>
      <c r="D20" s="1" t="s">
        <v>76</v>
      </c>
      <c r="E20" s="3" t="s">
        <v>77</v>
      </c>
      <c r="F20" s="1" t="s">
        <v>78</v>
      </c>
      <c r="G20" s="1" t="s">
        <v>20</v>
      </c>
      <c r="H20" s="1" t="s">
        <v>13</v>
      </c>
      <c r="I20" s="2"/>
      <c r="J20" s="5">
        <f>I20*36445.00</f>
        <v>0</v>
      </c>
    </row>
    <row r="21" spans="1:10">
      <c r="A21" s="1"/>
      <c r="B21" s="1">
        <v>836321</v>
      </c>
      <c r="C21" s="1" t="s">
        <v>79</v>
      </c>
      <c r="D21" s="1" t="s">
        <v>80</v>
      </c>
      <c r="E21" s="3" t="s">
        <v>81</v>
      </c>
      <c r="F21" s="1" t="s">
        <v>82</v>
      </c>
      <c r="G21" s="1" t="s">
        <v>20</v>
      </c>
      <c r="H21" s="1" t="s">
        <v>13</v>
      </c>
      <c r="I21" s="2"/>
      <c r="J21" s="5">
        <f>I21*45963.00</f>
        <v>0</v>
      </c>
    </row>
    <row r="22" spans="1:10">
      <c r="A22" s="1"/>
      <c r="B22" s="1">
        <v>836322</v>
      </c>
      <c r="C22" s="1" t="s">
        <v>83</v>
      </c>
      <c r="D22" s="1" t="s">
        <v>84</v>
      </c>
      <c r="E22" s="3" t="s">
        <v>85</v>
      </c>
      <c r="F22" s="1" t="s">
        <v>86</v>
      </c>
      <c r="G22" s="1" t="s">
        <v>20</v>
      </c>
      <c r="H22" s="1" t="s">
        <v>13</v>
      </c>
      <c r="I22" s="2"/>
      <c r="J22" s="5">
        <f>I22*71465.00</f>
        <v>0</v>
      </c>
    </row>
    <row r="23" spans="1:10" customHeight="1" ht="35">
      <c r="A23" s="1"/>
      <c r="B23" s="1">
        <v>822070</v>
      </c>
      <c r="C23" s="1" t="s">
        <v>87</v>
      </c>
      <c r="D23" s="1" t="s">
        <v>88</v>
      </c>
      <c r="E23" s="3" t="s">
        <v>89</v>
      </c>
      <c r="F23" s="1" t="s">
        <v>90</v>
      </c>
      <c r="G23" s="1" t="s">
        <v>12</v>
      </c>
      <c r="H23" s="1" t="s">
        <v>13</v>
      </c>
      <c r="I23" s="2"/>
      <c r="J23" s="5">
        <f>I23*5501.63</f>
        <v>0</v>
      </c>
    </row>
    <row r="24" spans="1:10" customHeight="1" ht="35">
      <c r="A24" s="1"/>
      <c r="B24" s="1">
        <v>822071</v>
      </c>
      <c r="C24" s="1" t="s">
        <v>91</v>
      </c>
      <c r="D24" s="1" t="s">
        <v>92</v>
      </c>
      <c r="E24" s="3" t="s">
        <v>93</v>
      </c>
      <c r="F24" s="1" t="s">
        <v>94</v>
      </c>
      <c r="G24" s="1" t="s">
        <v>20</v>
      </c>
      <c r="H24" s="1" t="s">
        <v>13</v>
      </c>
      <c r="I24" s="2"/>
      <c r="J24" s="5">
        <f>I24*10157.14</f>
        <v>0</v>
      </c>
    </row>
    <row r="25" spans="1:10" customHeight="1" ht="35">
      <c r="A25" s="1"/>
      <c r="B25" s="1">
        <v>822072</v>
      </c>
      <c r="C25" s="1" t="s">
        <v>95</v>
      </c>
      <c r="D25" s="1" t="s">
        <v>96</v>
      </c>
      <c r="E25" s="3" t="s">
        <v>97</v>
      </c>
      <c r="F25" s="1" t="s">
        <v>98</v>
      </c>
      <c r="G25" s="1" t="s">
        <v>12</v>
      </c>
      <c r="H25" s="1" t="s">
        <v>13</v>
      </c>
      <c r="I25" s="2"/>
      <c r="J25" s="5">
        <f>I25*10901.15</f>
        <v>0</v>
      </c>
    </row>
    <row r="26" spans="1:10" customHeight="1" ht="35">
      <c r="A26" s="1"/>
      <c r="B26" s="1">
        <v>822073</v>
      </c>
      <c r="C26" s="1" t="s">
        <v>99</v>
      </c>
      <c r="D26" s="1" t="s">
        <v>100</v>
      </c>
      <c r="E26" s="3" t="s">
        <v>101</v>
      </c>
      <c r="F26" s="1" t="s">
        <v>102</v>
      </c>
      <c r="G26" s="1" t="s">
        <v>12</v>
      </c>
      <c r="H26" s="1" t="s">
        <v>13</v>
      </c>
      <c r="I26" s="2"/>
      <c r="J26" s="5">
        <f>I26*3504.85</f>
        <v>0</v>
      </c>
    </row>
    <row r="27" spans="1:10" customHeight="1" ht="35">
      <c r="A27" s="1"/>
      <c r="B27" s="1">
        <v>822074</v>
      </c>
      <c r="C27" s="1" t="s">
        <v>103</v>
      </c>
      <c r="D27" s="1" t="s">
        <v>104</v>
      </c>
      <c r="E27" s="3" t="s">
        <v>105</v>
      </c>
      <c r="F27" s="1" t="s">
        <v>106</v>
      </c>
      <c r="G27" s="1" t="s">
        <v>20</v>
      </c>
      <c r="H27" s="1" t="s">
        <v>13</v>
      </c>
      <c r="I27" s="2"/>
      <c r="J27" s="5">
        <f>I27*5705.87</f>
        <v>0</v>
      </c>
    </row>
    <row r="28" spans="1:10" customHeight="1" ht="35">
      <c r="A28" s="1"/>
      <c r="B28" s="1">
        <v>822075</v>
      </c>
      <c r="C28" s="1" t="s">
        <v>107</v>
      </c>
      <c r="D28" s="1" t="s">
        <v>108</v>
      </c>
      <c r="E28" s="3" t="s">
        <v>109</v>
      </c>
      <c r="F28" s="1" t="s">
        <v>110</v>
      </c>
      <c r="G28" s="1" t="s">
        <v>20</v>
      </c>
      <c r="H28" s="1" t="s">
        <v>13</v>
      </c>
      <c r="I28" s="2"/>
      <c r="J28" s="5">
        <f>I28*10171.73</f>
        <v>0</v>
      </c>
    </row>
    <row r="29" spans="1:10" customHeight="1" ht="27">
      <c r="A29" s="1"/>
      <c r="B29" s="1">
        <v>868608</v>
      </c>
      <c r="C29" s="1" t="s">
        <v>111</v>
      </c>
      <c r="D29" s="1" t="s">
        <v>112</v>
      </c>
      <c r="E29" s="3" t="s">
        <v>113</v>
      </c>
      <c r="F29" s="1" t="s">
        <v>114</v>
      </c>
      <c r="G29" s="1" t="s">
        <v>20</v>
      </c>
      <c r="H29" s="1" t="s">
        <v>13</v>
      </c>
      <c r="I29" s="2"/>
      <c r="J29" s="5">
        <f>I29*9061.88</f>
        <v>0</v>
      </c>
    </row>
    <row r="30" spans="1:10" customHeight="1" ht="27">
      <c r="A30" s="1"/>
      <c r="B30" s="1">
        <v>833408</v>
      </c>
      <c r="C30" s="1" t="s">
        <v>115</v>
      </c>
      <c r="D30" s="1" t="s">
        <v>116</v>
      </c>
      <c r="E30" s="3" t="s">
        <v>117</v>
      </c>
      <c r="F30" s="1" t="s">
        <v>118</v>
      </c>
      <c r="G30" s="1" t="s">
        <v>20</v>
      </c>
      <c r="H30" s="1" t="s">
        <v>13</v>
      </c>
      <c r="I30" s="2"/>
      <c r="J30" s="5">
        <f>I30*2386.09</f>
        <v>0</v>
      </c>
    </row>
    <row r="31" spans="1:10" customHeight="1" ht="27">
      <c r="A31" s="1"/>
      <c r="B31" s="1">
        <v>833409</v>
      </c>
      <c r="C31" s="1" t="s">
        <v>119</v>
      </c>
      <c r="D31" s="1" t="s">
        <v>120</v>
      </c>
      <c r="E31" s="3" t="s">
        <v>121</v>
      </c>
      <c r="F31" s="1" t="s">
        <v>122</v>
      </c>
      <c r="G31" s="1" t="s">
        <v>12</v>
      </c>
      <c r="H31" s="1" t="s">
        <v>13</v>
      </c>
      <c r="I31" s="2"/>
      <c r="J31" s="5">
        <f>I31*4142.48</f>
        <v>0</v>
      </c>
    </row>
    <row r="32" spans="1:10" customHeight="1" ht="27">
      <c r="A32" s="1"/>
      <c r="B32" s="1">
        <v>858843</v>
      </c>
      <c r="C32" s="1" t="s">
        <v>123</v>
      </c>
      <c r="D32" s="1" t="s">
        <v>124</v>
      </c>
      <c r="E32" s="3" t="s">
        <v>125</v>
      </c>
      <c r="F32" s="1" t="s">
        <v>126</v>
      </c>
      <c r="G32" s="1" t="s">
        <v>12</v>
      </c>
      <c r="H32" s="1" t="s">
        <v>13</v>
      </c>
      <c r="I32" s="2"/>
      <c r="J32" s="5">
        <f>I32*8692.89</f>
        <v>0</v>
      </c>
    </row>
    <row r="33" spans="1:10" customHeight="1" ht="53">
      <c r="A33" s="1"/>
      <c r="B33" s="1">
        <v>868609</v>
      </c>
      <c r="C33" s="1" t="s">
        <v>127</v>
      </c>
      <c r="D33" s="1" t="s">
        <v>128</v>
      </c>
      <c r="E33" s="3" t="s">
        <v>129</v>
      </c>
      <c r="F33" s="1" t="s">
        <v>114</v>
      </c>
      <c r="G33" s="1" t="s">
        <v>20</v>
      </c>
      <c r="H33" s="1" t="s">
        <v>13</v>
      </c>
      <c r="I33" s="2"/>
      <c r="J33" s="5">
        <f>I33*9061.88</f>
        <v>0</v>
      </c>
    </row>
    <row r="34" spans="1:10" customHeight="1" ht="53">
      <c r="A34" s="1"/>
      <c r="B34" s="1">
        <v>869374</v>
      </c>
      <c r="C34" s="1" t="s">
        <v>130</v>
      </c>
      <c r="D34" s="1" t="s">
        <v>131</v>
      </c>
      <c r="E34" s="3" t="s">
        <v>132</v>
      </c>
      <c r="F34" s="1" t="s">
        <v>133</v>
      </c>
      <c r="G34" s="1" t="s">
        <v>20</v>
      </c>
      <c r="H34" s="1" t="s">
        <v>13</v>
      </c>
      <c r="I34" s="2"/>
      <c r="J34" s="5">
        <f>I34*9434.19</f>
        <v>0</v>
      </c>
    </row>
    <row r="35" spans="1:10" customHeight="1" ht="53">
      <c r="A35" s="1"/>
      <c r="B35" s="1">
        <v>833410</v>
      </c>
      <c r="C35" s="1" t="s">
        <v>134</v>
      </c>
      <c r="D35" s="1" t="s">
        <v>135</v>
      </c>
      <c r="E35" s="3" t="s">
        <v>136</v>
      </c>
      <c r="F35" s="1" t="s">
        <v>137</v>
      </c>
      <c r="G35" s="1" t="s">
        <v>20</v>
      </c>
      <c r="H35" s="1" t="s">
        <v>13</v>
      </c>
      <c r="I35" s="2"/>
      <c r="J35" s="5">
        <f>I35*6213.92</f>
        <v>0</v>
      </c>
    </row>
    <row r="36" spans="1:10" customHeight="1" ht="53">
      <c r="A36" s="1"/>
      <c r="B36" s="1">
        <v>833411</v>
      </c>
      <c r="C36" s="1" t="s">
        <v>138</v>
      </c>
      <c r="D36" s="1" t="s">
        <v>139</v>
      </c>
      <c r="E36" s="3" t="s">
        <v>140</v>
      </c>
      <c r="F36" s="1" t="s">
        <v>141</v>
      </c>
      <c r="G36" s="1" t="s">
        <v>12</v>
      </c>
      <c r="H36" s="1" t="s">
        <v>13</v>
      </c>
      <c r="I36" s="2"/>
      <c r="J36" s="5">
        <f>I36*10318.44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4"/>
    <mergeCell ref="A5:A8"/>
    <mergeCell ref="A9:A10"/>
    <mergeCell ref="A11:A12"/>
    <mergeCell ref="A13:A15"/>
    <mergeCell ref="A16:A22"/>
    <mergeCell ref="A23:A25"/>
    <mergeCell ref="A26:A28"/>
    <mergeCell ref="A29:A32"/>
    <mergeCell ref="A33:A34"/>
    <mergeCell ref="A35:A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2024-05-09T19:36:05+03:00</dcterms:created>
  <dcterms:modified xsi:type="dcterms:W3CDTF">2024-05-09T19:36:05+03:00</dcterms:modified>
  <dc:title>Untitled Spreadsheet</dc:title>
  <dc:description/>
  <dc:subject/>
  <cp:keywords/>
  <cp:category/>
</cp:coreProperties>
</file>