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<sst xmlns="http://schemas.openxmlformats.org/spreadsheetml/2006/main" uniqueCount="164">
  <si>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</si>
  <si>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</si>
  <si>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</si>
  <si>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</si>
  <si>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</si>
  <si>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</si>
  <si>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</si>
  <si>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</si>
  <si>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</si>
  <si>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VLC-900524</t>
  </si>
  <si>
    <t>VT.F.R.050008</t>
  </si>
  <si>
    <t>Бак расш. Красный для отопления 8л./1,5 - 6bar (3/4"), заполнен азотом, (Flamco)</t>
  </si>
  <si>
    <t>2 282.00 руб.</t>
  </si>
  <si>
    <t>Мало</t>
  </si>
  <si>
    <t>шт</t>
  </si>
  <si>
    <t>VLC-900525</t>
  </si>
  <si>
    <t>VT.F.R.050012</t>
  </si>
  <si>
    <t>Бак расш. Красный для отопления 12л./1,5 - 6bar (3/4"), заполнен азотом, (Flamco)</t>
  </si>
  <si>
    <t>2 358.00 руб.</t>
  </si>
  <si>
    <t>VLC-900526</t>
  </si>
  <si>
    <t>VT.F.R.050018</t>
  </si>
  <si>
    <t>Бак расш. Красный для отопления 18л./1,5 - 6bar (3/4"), заполнен азотом, (Flamco)</t>
  </si>
  <si>
    <t>2 485.00 руб.</t>
  </si>
  <si>
    <t>VLC-900527</t>
  </si>
  <si>
    <t>VT.F.R.050025</t>
  </si>
  <si>
    <t>Бак расш. Красный для отопления 25л./1,5 - 6bar (3/4"), заполнен азотом, (Flamco)</t>
  </si>
  <si>
    <t>2 819.00 руб.</t>
  </si>
  <si>
    <t>VLC-900528</t>
  </si>
  <si>
    <t>VT.F.R.050035</t>
  </si>
  <si>
    <t>Бак расш. Красный для отопления 35л./1,5 - 6bar (3/4"), заполнен азотом, (Flamco)</t>
  </si>
  <si>
    <t>4 552.00 руб.</t>
  </si>
  <si>
    <t>VLC-900529</t>
  </si>
  <si>
    <t>VT.F.R.050050</t>
  </si>
  <si>
    <t>Бак расш. Красный для отопления 50л./1,5 - 6bar (3/4"), заполнен азотом, (Flamco)</t>
  </si>
  <si>
    <t>5 704.00 руб.</t>
  </si>
  <si>
    <t>VLC-900530</t>
  </si>
  <si>
    <t>VT.F.R.050080</t>
  </si>
  <si>
    <t>Бак расш. Красный для отопления 80л./1,5 - 6bar (3/4"), заполнен азотом, (Flamco)</t>
  </si>
  <si>
    <t>7 632.00 руб.</t>
  </si>
  <si>
    <t>VLC-1011014</t>
  </si>
  <si>
    <t>VT.RV.R.060008</t>
  </si>
  <si>
    <t>Бак расш. для отопления 8л. КРАСНЫЙ (1/8шт)</t>
  </si>
  <si>
    <t>2 280.00 руб.</t>
  </si>
  <si>
    <t>Достаточно</t>
  </si>
  <si>
    <t>VLC-1011015</t>
  </si>
  <si>
    <t>VT.RV.R.060012</t>
  </si>
  <si>
    <t>Бак расш. для отопления 12л. КРАСНЫЙ (1/8шт)</t>
  </si>
  <si>
    <t>2 491.00 руб.</t>
  </si>
  <si>
    <t>VLC-1011016</t>
  </si>
  <si>
    <t>VT.RV.R.060018</t>
  </si>
  <si>
    <t>Бак расш. для отопления 18л. КРАСНЫЙ (1/4шт)</t>
  </si>
  <si>
    <t>2 677.00 руб.</t>
  </si>
  <si>
    <t>VLC-1011017</t>
  </si>
  <si>
    <t>VT.RV.R.060024</t>
  </si>
  <si>
    <t>Бак расш. для отопления 24л. КРАСНЫЙ (1/4шт)</t>
  </si>
  <si>
    <t>2 973.00 руб.</t>
  </si>
  <si>
    <t>VLC-1011018</t>
  </si>
  <si>
    <t>VT.RV.R.060035</t>
  </si>
  <si>
    <t>Бак расш. для отопления 35л. КРАСНЫЙ</t>
  </si>
  <si>
    <t>5 570.00 руб.</t>
  </si>
  <si>
    <t>VLC-1011019</t>
  </si>
  <si>
    <t>VT.RV.R.060050</t>
  </si>
  <si>
    <t>Бак расш. для отопления 50л. КРАСНЫЙ (с ножками)</t>
  </si>
  <si>
    <t>6 698.00 руб.</t>
  </si>
  <si>
    <t>VLC-1011020</t>
  </si>
  <si>
    <t>VT.RV.R.060080</t>
  </si>
  <si>
    <t>Бак расш. для отопления 80л. КРАСНЫЙ (с ножками)</t>
  </si>
  <si>
    <t>9 488.00 руб.</t>
  </si>
  <si>
    <t>VLC-1011021</t>
  </si>
  <si>
    <t>VT.RV.R.060100</t>
  </si>
  <si>
    <t>Бак расш. для отопления 100л. КРАСНЫЙ (с ножками)</t>
  </si>
  <si>
    <t>13 444.00 руб.</t>
  </si>
  <si>
    <t>VLC-1011022</t>
  </si>
  <si>
    <t>VT.RV.R.070150</t>
  </si>
  <si>
    <t>Бак расш. для отопления 150л. КРАСНЫЙ (с ножками)</t>
  </si>
  <si>
    <t>19 916.00 руб.</t>
  </si>
  <si>
    <t>VLC-900406</t>
  </si>
  <si>
    <t>VT.RV.R.081000</t>
  </si>
  <si>
    <t>Бак расш. для отопления 1000л. КРАСНЫЙ</t>
  </si>
  <si>
    <t>202 293.00 руб.</t>
  </si>
  <si>
    <t>VLC-900407</t>
  </si>
  <si>
    <t>VT.RV.R.080200</t>
  </si>
  <si>
    <t>Бак расш. для отопления 200л. КРАСНЫЙ</t>
  </si>
  <si>
    <t>33 971.00 руб.</t>
  </si>
  <si>
    <t>Уточняйте</t>
  </si>
  <si>
    <t>VLC-900408</t>
  </si>
  <si>
    <t>VT.RV.R.080300</t>
  </si>
  <si>
    <t>Бак расш. для отопления 300л. КРАСНЫЙ</t>
  </si>
  <si>
    <t>41 793.00 руб.</t>
  </si>
  <si>
    <t>VLC-900409</t>
  </si>
  <si>
    <t>VT.RV.R.080500</t>
  </si>
  <si>
    <t>Бак расш. для отопления 500л. КРАСНЫЙ</t>
  </si>
  <si>
    <t>75 127.00 руб.</t>
  </si>
  <si>
    <t>VLC-900410</t>
  </si>
  <si>
    <t>VT.RV.R.080750</t>
  </si>
  <si>
    <t>Бак расш. для отопления 750л. КРАСНЫЙ</t>
  </si>
  <si>
    <t>161 035.00 руб.</t>
  </si>
  <si>
    <t>BAK-120005</t>
  </si>
  <si>
    <t>VEH-36</t>
  </si>
  <si>
    <t>Бак мембранный для отопл. VR  36л вертикальный с ножками</t>
  </si>
  <si>
    <t>4 817.80 руб.</t>
  </si>
  <si>
    <t>BAK-120006</t>
  </si>
  <si>
    <t>VEH-50</t>
  </si>
  <si>
    <t>Бак мембранный для отопл. VR  50л вертикальный с ножками</t>
  </si>
  <si>
    <t>5 501.63 руб.</t>
  </si>
  <si>
    <t>BAK-120001</t>
  </si>
  <si>
    <t>VERH-8</t>
  </si>
  <si>
    <t>Бак мембранный для отопл. VR  8л вертикальный</t>
  </si>
  <si>
    <t>1 570.07 руб.</t>
  </si>
  <si>
    <t>BAK-120004</t>
  </si>
  <si>
    <t>VERH-12</t>
  </si>
  <si>
    <t>Бак мембранный для отопл. VR  12л вертикальный</t>
  </si>
  <si>
    <t>2 602.20 руб.</t>
  </si>
  <si>
    <t>BAK-120002</t>
  </si>
  <si>
    <t>VERH-19</t>
  </si>
  <si>
    <t>Бак мембранный для отопл. VR  19л вертикальный</t>
  </si>
  <si>
    <t>2 881.20 руб.</t>
  </si>
  <si>
    <t>BAK-120003</t>
  </si>
  <si>
    <t>VERH-24</t>
  </si>
  <si>
    <t>Бак мембранный для отопл. VR  24л вертикальный</t>
  </si>
  <si>
    <t>3 114.61 руб.</t>
  </si>
  <si>
    <t>ZGR-001222</t>
  </si>
  <si>
    <t>YT-12FT</t>
  </si>
  <si>
    <t>Бак мембранный для отопления 12л плоский (1шт)</t>
  </si>
  <si>
    <t>3 201.24 руб.</t>
  </si>
  <si>
    <t>ZGR-001255</t>
  </si>
  <si>
    <t>YT-1,5VT</t>
  </si>
  <si>
    <t>Бак мембранный для отопления 1,5л плоский (1шт)</t>
  </si>
  <si>
    <t>435.28 руб.</t>
  </si>
  <si>
    <t>ZGR-001256</t>
  </si>
  <si>
    <t>YT-2VT</t>
  </si>
  <si>
    <t>Бак мембранный для отопления 2л плоский (1шт)</t>
  </si>
  <si>
    <t>ZGR-001179</t>
  </si>
  <si>
    <t>YT-6FT</t>
  </si>
  <si>
    <t>Бак мембранный для отопления 6л плоский (1шт)</t>
  </si>
  <si>
    <t>2 749.15 руб.</t>
  </si>
  <si>
    <t>ZGR-001180</t>
  </si>
  <si>
    <t>YT-8FT</t>
  </si>
  <si>
    <t>Бак мембранный для отопления 8л плоский (1шт)</t>
  </si>
  <si>
    <t>2 872.14 руб.</t>
  </si>
  <si>
    <t>ZGR-001181</t>
  </si>
  <si>
    <t>YT-10FT</t>
  </si>
  <si>
    <t>Бак мембранный для отопления 10л плоский (1шт)</t>
  </si>
  <si>
    <t>2 995.14 руб.</t>
  </si>
  <si>
    <t>ZGR-001182</t>
  </si>
  <si>
    <t>YT-5VT</t>
  </si>
  <si>
    <t>Бак мембранный для отопления 5л вертикальный (1шт)</t>
  </si>
  <si>
    <t>1 359.61 руб.</t>
  </si>
  <si>
    <t>ZGR-001183</t>
  </si>
  <si>
    <t>YT-8VT</t>
  </si>
  <si>
    <t>Бак мембранный для отопления 8л вертикальный (1шт)</t>
  </si>
  <si>
    <t>1 406.15 руб.</t>
  </si>
  <si>
    <t>ZGR-001184</t>
  </si>
  <si>
    <t>YT-12VT</t>
  </si>
  <si>
    <t>Бак мембранный для отопления 12л вертикальный (1шт)</t>
  </si>
  <si>
    <t>1 974.60 руб.</t>
  </si>
  <si>
    <t>ZGR-001185</t>
  </si>
  <si>
    <t>YT-19VT</t>
  </si>
  <si>
    <t>Бак мембранный для отопления 19л вертикальный (1шт)</t>
  </si>
  <si>
    <t>2 150.78 руб.</t>
  </si>
  <si>
    <t>ZGR-001186</t>
  </si>
  <si>
    <t>YT-24VT</t>
  </si>
  <si>
    <t>Бак мембранный для отопления 24л вертикальный (1шт)</t>
  </si>
  <si>
    <t>2 194.00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</si>
</sst>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83ddbf9_92b8_11ed_a3b9_047c1617b143_c020808c_c056_11ee_a549_047c1617b1431.jpeg"/><Relationship Id="rId2" Type="http://schemas.openxmlformats.org/officeDocument/2006/relationships/image" Target="../media/d83ddc01_92b8_11ed_a3b9_047c1617b143_c0208090_c056_11ee_a549_047c1617b1432.jpeg"/><Relationship Id="rId3" Type="http://schemas.openxmlformats.org/officeDocument/2006/relationships/image" Target="../media/6469dcb3_86a6_11e9_8101_003048fd731b_634a42f8_f953_11e9_810b_003048fd731b3.jpeg"/><Relationship Id="rId4" Type="http://schemas.openxmlformats.org/officeDocument/2006/relationships/image" Target="../media/6469dcc1_86a6_11e9_8101_003048fd731b_3d7c075b_0312_11ef_a5a4_047c1617b1434.jpeg"/><Relationship Id="rId5" Type="http://schemas.openxmlformats.org/officeDocument/2006/relationships/image" Target="../media/6a6c2f20_86a6_11e9_8101_003048fd731b_0291d920_0d22_11ea_810d_003048fd731b5.jpeg"/><Relationship Id="rId6" Type="http://schemas.openxmlformats.org/officeDocument/2006/relationships/image" Target="../media/6a6c2f18_86a6_11e9_8101_003048fd731b_0291d91c_0d22_11ea_810d_003048fd731b6.jpeg"/><Relationship Id="rId7" Type="http://schemas.openxmlformats.org/officeDocument/2006/relationships/image" Target="../media/7ca27a89_9ced_11ed_a3c6_047c1617b143_4396bde6_0312_11ef_a5a4_047c1617b1437.jpeg"/><Relationship Id="rId8" Type="http://schemas.openxmlformats.org/officeDocument/2006/relationships/image" Target="../media/fc27c04f_aa62_11ec_a25d_00259070b487_c020809a_c056_11ee_a549_047c1617b143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165" descr="Image_1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95250</xdr:rowOff>
    </xdr:from>
    <xdr:ext cx="1143000" cy="1143000"/>
    <xdr:pic>
      <xdr:nvPicPr>
        <xdr:cNvPr id="2" name="Image_166" descr="Image_1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3" name="Image_167" descr="Image_16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95250</xdr:rowOff>
    </xdr:from>
    <xdr:ext cx="1143000" cy="1143000"/>
    <xdr:pic>
      <xdr:nvPicPr>
        <xdr:cNvPr id="4" name="Image_168" descr="Image_1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22</xdr:row>
      <xdr:rowOff>95250</xdr:rowOff>
    </xdr:from>
    <xdr:ext cx="1143000" cy="1143000"/>
    <xdr:pic>
      <xdr:nvPicPr>
        <xdr:cNvPr id="5" name="Image_169" descr="Image_16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24</xdr:row>
      <xdr:rowOff>95250</xdr:rowOff>
    </xdr:from>
    <xdr:ext cx="1143000" cy="1143000"/>
    <xdr:pic>
      <xdr:nvPicPr>
        <xdr:cNvPr id="6" name="Image_170" descr="Image_17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28</xdr:row>
      <xdr:rowOff>95250</xdr:rowOff>
    </xdr:from>
    <xdr:ext cx="1143000" cy="1143000"/>
    <xdr:pic>
      <xdr:nvPicPr>
        <xdr:cNvPr id="7" name="Image_171" descr="Image_17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34</xdr:row>
      <xdr:rowOff>95250</xdr:rowOff>
    </xdr:from>
    <xdr:ext cx="1143000" cy="1143000"/>
    <xdr:pic>
      <xdr:nvPicPr>
        <xdr:cNvPr id="8" name="Image_172" descr="Image_17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9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SUM(J2:J39)</f>
        <v>0</v>
      </c>
    </row>
    <row r="2" spans="1:10" customHeight="1" ht="27">
      <c r="A2" s="1"/>
      <c r="B2" s="1">
        <v>873893</v>
      </c>
      <c r="C2" s="1" t="s">
        <v>9</v>
      </c>
      <c r="D2" s="1" t="s">
        <v>10</v>
      </c>
      <c r="E2" s="3" t="s">
        <v>11</v>
      </c>
      <c r="F2" s="1" t="s">
        <v>12</v>
      </c>
      <c r="G2" s="1" t="s">
        <v>13</v>
      </c>
      <c r="H2" s="1" t="s">
        <v>14</v>
      </c>
      <c r="I2" s="2"/>
      <c r="J2" s="5">
        <f>I2*2282.00</f>
        <v>0</v>
      </c>
    </row>
    <row r="3" spans="1:10" customHeight="1" ht="27">
      <c r="A3" s="1"/>
      <c r="B3" s="1">
        <v>873894</v>
      </c>
      <c r="C3" s="1" t="s">
        <v>15</v>
      </c>
      <c r="D3" s="1" t="s">
        <v>16</v>
      </c>
      <c r="E3" s="3" t="s">
        <v>17</v>
      </c>
      <c r="F3" s="1" t="s">
        <v>18</v>
      </c>
      <c r="G3" s="1" t="s">
        <v>13</v>
      </c>
      <c r="H3" s="1" t="s">
        <v>14</v>
      </c>
      <c r="I3" s="2"/>
      <c r="J3" s="5">
        <f>I3*2358.00</f>
        <v>0</v>
      </c>
    </row>
    <row r="4" spans="1:10" customHeight="1" ht="27">
      <c r="A4" s="1"/>
      <c r="B4" s="1">
        <v>873895</v>
      </c>
      <c r="C4" s="1" t="s">
        <v>19</v>
      </c>
      <c r="D4" s="1" t="s">
        <v>20</v>
      </c>
      <c r="E4" s="3" t="s">
        <v>21</v>
      </c>
      <c r="F4" s="1" t="s">
        <v>22</v>
      </c>
      <c r="G4" s="1" t="s">
        <v>13</v>
      </c>
      <c r="H4" s="1" t="s">
        <v>14</v>
      </c>
      <c r="I4" s="2"/>
      <c r="J4" s="5">
        <f>I4*2485.00</f>
        <v>0</v>
      </c>
    </row>
    <row r="5" spans="1:10" customHeight="1" ht="27">
      <c r="A5" s="1"/>
      <c r="B5" s="1">
        <v>873896</v>
      </c>
      <c r="C5" s="1" t="s">
        <v>23</v>
      </c>
      <c r="D5" s="1" t="s">
        <v>24</v>
      </c>
      <c r="E5" s="3" t="s">
        <v>25</v>
      </c>
      <c r="F5" s="1" t="s">
        <v>26</v>
      </c>
      <c r="G5" s="1" t="s">
        <v>13</v>
      </c>
      <c r="H5" s="1" t="s">
        <v>14</v>
      </c>
      <c r="I5" s="2"/>
      <c r="J5" s="5">
        <f>I5*2819.00</f>
        <v>0</v>
      </c>
    </row>
    <row r="6" spans="1:10" customHeight="1" ht="35">
      <c r="A6" s="1"/>
      <c r="B6" s="1">
        <v>873897</v>
      </c>
      <c r="C6" s="1" t="s">
        <v>27</v>
      </c>
      <c r="D6" s="1" t="s">
        <v>28</v>
      </c>
      <c r="E6" s="3" t="s">
        <v>29</v>
      </c>
      <c r="F6" s="1" t="s">
        <v>30</v>
      </c>
      <c r="G6" s="1" t="s">
        <v>13</v>
      </c>
      <c r="H6" s="1" t="s">
        <v>14</v>
      </c>
      <c r="I6" s="2"/>
      <c r="J6" s="5">
        <f>I6*4552.00</f>
        <v>0</v>
      </c>
    </row>
    <row r="7" spans="1:10" customHeight="1" ht="35">
      <c r="A7" s="1"/>
      <c r="B7" s="1">
        <v>873898</v>
      </c>
      <c r="C7" s="1" t="s">
        <v>31</v>
      </c>
      <c r="D7" s="1" t="s">
        <v>32</v>
      </c>
      <c r="E7" s="3" t="s">
        <v>33</v>
      </c>
      <c r="F7" s="1" t="s">
        <v>34</v>
      </c>
      <c r="G7" s="1" t="s">
        <v>13</v>
      </c>
      <c r="H7" s="1" t="s">
        <v>14</v>
      </c>
      <c r="I7" s="2"/>
      <c r="J7" s="5">
        <f>I7*5704.00</f>
        <v>0</v>
      </c>
    </row>
    <row r="8" spans="1:10" customHeight="1" ht="35">
      <c r="A8" s="1"/>
      <c r="B8" s="1">
        <v>873899</v>
      </c>
      <c r="C8" s="1" t="s">
        <v>35</v>
      </c>
      <c r="D8" s="1" t="s">
        <v>36</v>
      </c>
      <c r="E8" s="3" t="s">
        <v>37</v>
      </c>
      <c r="F8" s="1" t="s">
        <v>38</v>
      </c>
      <c r="G8" s="1" t="s">
        <v>13</v>
      </c>
      <c r="H8" s="1" t="s">
        <v>14</v>
      </c>
      <c r="I8" s="2"/>
      <c r="J8" s="5">
        <f>I8*7632.00</f>
        <v>0</v>
      </c>
    </row>
    <row r="9" spans="1:10" customHeight="1" ht="21">
      <c r="A9" s="1"/>
      <c r="B9" s="1">
        <v>822011</v>
      </c>
      <c r="C9" s="1" t="s">
        <v>39</v>
      </c>
      <c r="D9" s="1" t="s">
        <v>40</v>
      </c>
      <c r="E9" s="3" t="s">
        <v>41</v>
      </c>
      <c r="F9" s="1" t="s">
        <v>42</v>
      </c>
      <c r="G9" s="1" t="s">
        <v>43</v>
      </c>
      <c r="H9" s="1" t="s">
        <v>14</v>
      </c>
      <c r="I9" s="2"/>
      <c r="J9" s="5">
        <f>I9*2280.00</f>
        <v>0</v>
      </c>
    </row>
    <row r="10" spans="1:10" customHeight="1" ht="21">
      <c r="A10" s="1"/>
      <c r="B10" s="1">
        <v>822012</v>
      </c>
      <c r="C10" s="1" t="s">
        <v>44</v>
      </c>
      <c r="D10" s="1" t="s">
        <v>45</v>
      </c>
      <c r="E10" s="3" t="s">
        <v>46</v>
      </c>
      <c r="F10" s="1" t="s">
        <v>47</v>
      </c>
      <c r="G10" s="1" t="s">
        <v>43</v>
      </c>
      <c r="H10" s="1" t="s">
        <v>14</v>
      </c>
      <c r="I10" s="2"/>
      <c r="J10" s="5">
        <f>I10*2491.00</f>
        <v>0</v>
      </c>
    </row>
    <row r="11" spans="1:10" customHeight="1" ht="21">
      <c r="A11" s="1"/>
      <c r="B11" s="1">
        <v>822013</v>
      </c>
      <c r="C11" s="1" t="s">
        <v>48</v>
      </c>
      <c r="D11" s="1" t="s">
        <v>49</v>
      </c>
      <c r="E11" s="3" t="s">
        <v>50</v>
      </c>
      <c r="F11" s="1" t="s">
        <v>51</v>
      </c>
      <c r="G11" s="1" t="s">
        <v>43</v>
      </c>
      <c r="H11" s="1" t="s">
        <v>14</v>
      </c>
      <c r="I11" s="2"/>
      <c r="J11" s="5">
        <f>I11*2677.00</f>
        <v>0</v>
      </c>
    </row>
    <row r="12" spans="1:10" customHeight="1" ht="21">
      <c r="A12" s="1"/>
      <c r="B12" s="1">
        <v>822014</v>
      </c>
      <c r="C12" s="1" t="s">
        <v>52</v>
      </c>
      <c r="D12" s="1" t="s">
        <v>53</v>
      </c>
      <c r="E12" s="3" t="s">
        <v>54</v>
      </c>
      <c r="F12" s="1" t="s">
        <v>55</v>
      </c>
      <c r="G12" s="1" t="s">
        <v>43</v>
      </c>
      <c r="H12" s="1" t="s">
        <v>14</v>
      </c>
      <c r="I12" s="2"/>
      <c r="J12" s="5">
        <f>I12*2973.00</f>
        <v>0</v>
      </c>
    </row>
    <row r="13" spans="1:10" customHeight="1" ht="21">
      <c r="A13" s="1"/>
      <c r="B13" s="1">
        <v>822015</v>
      </c>
      <c r="C13" s="1" t="s">
        <v>56</v>
      </c>
      <c r="D13" s="1" t="s">
        <v>57</v>
      </c>
      <c r="E13" s="3" t="s">
        <v>58</v>
      </c>
      <c r="F13" s="1" t="s">
        <v>59</v>
      </c>
      <c r="G13" s="1" t="s">
        <v>13</v>
      </c>
      <c r="H13" s="1" t="s">
        <v>14</v>
      </c>
      <c r="I13" s="2"/>
      <c r="J13" s="5">
        <f>I13*5570.00</f>
        <v>0</v>
      </c>
    </row>
    <row r="14" spans="1:10">
      <c r="A14" s="1"/>
      <c r="B14" s="1">
        <v>822016</v>
      </c>
      <c r="C14" s="1" t="s">
        <v>60</v>
      </c>
      <c r="D14" s="1" t="s">
        <v>61</v>
      </c>
      <c r="E14" s="3" t="s">
        <v>62</v>
      </c>
      <c r="F14" s="1" t="s">
        <v>63</v>
      </c>
      <c r="G14" s="1" t="s">
        <v>13</v>
      </c>
      <c r="H14" s="1" t="s">
        <v>14</v>
      </c>
      <c r="I14" s="2"/>
      <c r="J14" s="5">
        <f>I14*6698.00</f>
        <v>0</v>
      </c>
    </row>
    <row r="15" spans="1:10">
      <c r="A15" s="1"/>
      <c r="B15" s="1">
        <v>822017</v>
      </c>
      <c r="C15" s="1" t="s">
        <v>64</v>
      </c>
      <c r="D15" s="1" t="s">
        <v>65</v>
      </c>
      <c r="E15" s="3" t="s">
        <v>66</v>
      </c>
      <c r="F15" s="1" t="s">
        <v>67</v>
      </c>
      <c r="G15" s="1" t="s">
        <v>13</v>
      </c>
      <c r="H15" s="1" t="s">
        <v>14</v>
      </c>
      <c r="I15" s="2"/>
      <c r="J15" s="5">
        <f>I15*9488.00</f>
        <v>0</v>
      </c>
    </row>
    <row r="16" spans="1:10">
      <c r="A16" s="1"/>
      <c r="B16" s="1">
        <v>822018</v>
      </c>
      <c r="C16" s="1" t="s">
        <v>68</v>
      </c>
      <c r="D16" s="1" t="s">
        <v>69</v>
      </c>
      <c r="E16" s="3" t="s">
        <v>70</v>
      </c>
      <c r="F16" s="1" t="s">
        <v>71</v>
      </c>
      <c r="G16" s="1" t="s">
        <v>13</v>
      </c>
      <c r="H16" s="1" t="s">
        <v>14</v>
      </c>
      <c r="I16" s="2"/>
      <c r="J16" s="5">
        <f>I16*13444.00</f>
        <v>0</v>
      </c>
    </row>
    <row r="17" spans="1:10">
      <c r="A17" s="1"/>
      <c r="B17" s="1">
        <v>822019</v>
      </c>
      <c r="C17" s="1" t="s">
        <v>72</v>
      </c>
      <c r="D17" s="1" t="s">
        <v>73</v>
      </c>
      <c r="E17" s="3" t="s">
        <v>74</v>
      </c>
      <c r="F17" s="1" t="s">
        <v>75</v>
      </c>
      <c r="G17" s="1" t="s">
        <v>13</v>
      </c>
      <c r="H17" s="1" t="s">
        <v>14</v>
      </c>
      <c r="I17" s="2"/>
      <c r="J17" s="5">
        <f>I17*19916.00</f>
        <v>0</v>
      </c>
    </row>
    <row r="18" spans="1:10">
      <c r="A18" s="1"/>
      <c r="B18" s="1">
        <v>836323</v>
      </c>
      <c r="C18" s="1" t="s">
        <v>76</v>
      </c>
      <c r="D18" s="1" t="s">
        <v>77</v>
      </c>
      <c r="E18" s="3" t="s">
        <v>78</v>
      </c>
      <c r="F18" s="1" t="s">
        <v>79</v>
      </c>
      <c r="G18" s="1" t="s">
        <v>13</v>
      </c>
      <c r="H18" s="1" t="s">
        <v>14</v>
      </c>
      <c r="I18" s="2"/>
      <c r="J18" s="5">
        <f>I18*202293.00</f>
        <v>0</v>
      </c>
    </row>
    <row r="19" spans="1:10">
      <c r="A19" s="1"/>
      <c r="B19" s="1">
        <v>836324</v>
      </c>
      <c r="C19" s="1" t="s">
        <v>80</v>
      </c>
      <c r="D19" s="1" t="s">
        <v>81</v>
      </c>
      <c r="E19" s="3" t="s">
        <v>82</v>
      </c>
      <c r="F19" s="1" t="s">
        <v>83</v>
      </c>
      <c r="G19" s="1" t="s">
        <v>84</v>
      </c>
      <c r="H19" s="1" t="s">
        <v>14</v>
      </c>
      <c r="I19" s="2"/>
      <c r="J19" s="5">
        <f>I19*33971.00</f>
        <v>0</v>
      </c>
    </row>
    <row r="20" spans="1:10">
      <c r="A20" s="1"/>
      <c r="B20" s="1">
        <v>836325</v>
      </c>
      <c r="C20" s="1" t="s">
        <v>85</v>
      </c>
      <c r="D20" s="1" t="s">
        <v>86</v>
      </c>
      <c r="E20" s="3" t="s">
        <v>87</v>
      </c>
      <c r="F20" s="1" t="s">
        <v>88</v>
      </c>
      <c r="G20" s="1" t="s">
        <v>84</v>
      </c>
      <c r="H20" s="1" t="s">
        <v>14</v>
      </c>
      <c r="I20" s="2"/>
      <c r="J20" s="5">
        <f>I20*41793.00</f>
        <v>0</v>
      </c>
    </row>
    <row r="21" spans="1:10">
      <c r="A21" s="1"/>
      <c r="B21" s="1">
        <v>836326</v>
      </c>
      <c r="C21" s="1" t="s">
        <v>89</v>
      </c>
      <c r="D21" s="1" t="s">
        <v>90</v>
      </c>
      <c r="E21" s="3" t="s">
        <v>91</v>
      </c>
      <c r="F21" s="1" t="s">
        <v>92</v>
      </c>
      <c r="G21" s="1" t="s">
        <v>84</v>
      </c>
      <c r="H21" s="1" t="s">
        <v>14</v>
      </c>
      <c r="I21" s="2"/>
      <c r="J21" s="5">
        <f>I21*75127.00</f>
        <v>0</v>
      </c>
    </row>
    <row r="22" spans="1:10">
      <c r="A22" s="1"/>
      <c r="B22" s="1">
        <v>836327</v>
      </c>
      <c r="C22" s="1" t="s">
        <v>93</v>
      </c>
      <c r="D22" s="1" t="s">
        <v>94</v>
      </c>
      <c r="E22" s="3" t="s">
        <v>95</v>
      </c>
      <c r="F22" s="1" t="s">
        <v>96</v>
      </c>
      <c r="G22" s="1" t="s">
        <v>84</v>
      </c>
      <c r="H22" s="1" t="s">
        <v>14</v>
      </c>
      <c r="I22" s="2"/>
      <c r="J22" s="5">
        <f>I22*161035.00</f>
        <v>0</v>
      </c>
    </row>
    <row r="23" spans="1:10" customHeight="1" ht="53">
      <c r="A23" s="1"/>
      <c r="B23" s="1">
        <v>822036</v>
      </c>
      <c r="C23" s="1" t="s">
        <v>97</v>
      </c>
      <c r="D23" s="1" t="s">
        <v>98</v>
      </c>
      <c r="E23" s="3" t="s">
        <v>99</v>
      </c>
      <c r="F23" s="1" t="s">
        <v>100</v>
      </c>
      <c r="G23" s="1" t="s">
        <v>84</v>
      </c>
      <c r="H23" s="1" t="s">
        <v>14</v>
      </c>
      <c r="I23" s="2"/>
      <c r="J23" s="5">
        <f>I23*4817.80</f>
        <v>0</v>
      </c>
    </row>
    <row r="24" spans="1:10" customHeight="1" ht="53">
      <c r="A24" s="1"/>
      <c r="B24" s="1">
        <v>822037</v>
      </c>
      <c r="C24" s="1" t="s">
        <v>101</v>
      </c>
      <c r="D24" s="1" t="s">
        <v>102</v>
      </c>
      <c r="E24" s="3" t="s">
        <v>103</v>
      </c>
      <c r="F24" s="1" t="s">
        <v>104</v>
      </c>
      <c r="G24" s="1" t="s">
        <v>13</v>
      </c>
      <c r="H24" s="1" t="s">
        <v>14</v>
      </c>
      <c r="I24" s="2"/>
      <c r="J24" s="5">
        <f>I24*5501.63</f>
        <v>0</v>
      </c>
    </row>
    <row r="25" spans="1:10" customHeight="1" ht="27">
      <c r="A25" s="1"/>
      <c r="B25" s="1">
        <v>822032</v>
      </c>
      <c r="C25" s="1" t="s">
        <v>105</v>
      </c>
      <c r="D25" s="1" t="s">
        <v>106</v>
      </c>
      <c r="E25" s="3" t="s">
        <v>107</v>
      </c>
      <c r="F25" s="1" t="s">
        <v>108</v>
      </c>
      <c r="G25" s="1" t="s">
        <v>13</v>
      </c>
      <c r="H25" s="1" t="s">
        <v>14</v>
      </c>
      <c r="I25" s="2"/>
      <c r="J25" s="5">
        <f>I25*1570.07</f>
        <v>0</v>
      </c>
    </row>
    <row r="26" spans="1:10" customHeight="1" ht="27">
      <c r="A26" s="1"/>
      <c r="B26" s="1">
        <v>822033</v>
      </c>
      <c r="C26" s="1" t="s">
        <v>109</v>
      </c>
      <c r="D26" s="1" t="s">
        <v>110</v>
      </c>
      <c r="E26" s="3" t="s">
        <v>111</v>
      </c>
      <c r="F26" s="1" t="s">
        <v>112</v>
      </c>
      <c r="G26" s="1" t="s">
        <v>13</v>
      </c>
      <c r="H26" s="1" t="s">
        <v>14</v>
      </c>
      <c r="I26" s="2"/>
      <c r="J26" s="5">
        <f>I26*2602.20</f>
        <v>0</v>
      </c>
    </row>
    <row r="27" spans="1:10" customHeight="1" ht="27">
      <c r="A27" s="1"/>
      <c r="B27" s="1">
        <v>822034</v>
      </c>
      <c r="C27" s="1" t="s">
        <v>113</v>
      </c>
      <c r="D27" s="1" t="s">
        <v>114</v>
      </c>
      <c r="E27" s="3" t="s">
        <v>115</v>
      </c>
      <c r="F27" s="1" t="s">
        <v>116</v>
      </c>
      <c r="G27" s="1" t="s">
        <v>84</v>
      </c>
      <c r="H27" s="1" t="s">
        <v>14</v>
      </c>
      <c r="I27" s="2"/>
      <c r="J27" s="5">
        <f>I27*2881.20</f>
        <v>0</v>
      </c>
    </row>
    <row r="28" spans="1:10" customHeight="1" ht="27">
      <c r="A28" s="1"/>
      <c r="B28" s="1">
        <v>822035</v>
      </c>
      <c r="C28" s="1" t="s">
        <v>117</v>
      </c>
      <c r="D28" s="1" t="s">
        <v>118</v>
      </c>
      <c r="E28" s="3" t="s">
        <v>119</v>
      </c>
      <c r="F28" s="1" t="s">
        <v>120</v>
      </c>
      <c r="G28" s="1" t="s">
        <v>84</v>
      </c>
      <c r="H28" s="1" t="s">
        <v>14</v>
      </c>
      <c r="I28" s="2"/>
      <c r="J28" s="5">
        <f>I28*3114.61</f>
        <v>0</v>
      </c>
    </row>
    <row r="29" spans="1:10" customHeight="1" ht="18">
      <c r="A29" s="1"/>
      <c r="B29" s="1">
        <v>874014</v>
      </c>
      <c r="C29" s="1" t="s">
        <v>121</v>
      </c>
      <c r="D29" s="1" t="s">
        <v>122</v>
      </c>
      <c r="E29" s="3" t="s">
        <v>123</v>
      </c>
      <c r="F29" s="1" t="s">
        <v>124</v>
      </c>
      <c r="G29" s="1" t="s">
        <v>13</v>
      </c>
      <c r="H29" s="1" t="s">
        <v>14</v>
      </c>
      <c r="I29" s="2"/>
      <c r="J29" s="5">
        <f>I29*3201.24</f>
        <v>0</v>
      </c>
    </row>
    <row r="30" spans="1:10" customHeight="1" ht="18">
      <c r="A30" s="1"/>
      <c r="B30" s="1">
        <v>882311</v>
      </c>
      <c r="C30" s="1" t="s">
        <v>125</v>
      </c>
      <c r="D30" s="1" t="s">
        <v>126</v>
      </c>
      <c r="E30" s="3" t="s">
        <v>127</v>
      </c>
      <c r="F30" s="1" t="s">
        <v>128</v>
      </c>
      <c r="G30" s="1" t="s">
        <v>84</v>
      </c>
      <c r="H30" s="1" t="s">
        <v>14</v>
      </c>
      <c r="I30" s="2"/>
      <c r="J30" s="5">
        <f>I30*435.28</f>
        <v>0</v>
      </c>
    </row>
    <row r="31" spans="1:10" customHeight="1" ht="18">
      <c r="A31" s="1"/>
      <c r="B31" s="1">
        <v>882312</v>
      </c>
      <c r="C31" s="1" t="s">
        <v>129</v>
      </c>
      <c r="D31" s="1" t="s">
        <v>130</v>
      </c>
      <c r="E31" s="3" t="s">
        <v>131</v>
      </c>
      <c r="F31" s="1" t="s">
        <v>128</v>
      </c>
      <c r="G31" s="1" t="s">
        <v>13</v>
      </c>
      <c r="H31" s="1" t="s">
        <v>14</v>
      </c>
      <c r="I31" s="2"/>
      <c r="J31" s="5">
        <f>I31*435.28</f>
        <v>0</v>
      </c>
    </row>
    <row r="32" spans="1:10" customHeight="1" ht="18">
      <c r="A32" s="1"/>
      <c r="B32" s="1">
        <v>858844</v>
      </c>
      <c r="C32" s="1" t="s">
        <v>132</v>
      </c>
      <c r="D32" s="1" t="s">
        <v>133</v>
      </c>
      <c r="E32" s="3" t="s">
        <v>134</v>
      </c>
      <c r="F32" s="1" t="s">
        <v>135</v>
      </c>
      <c r="G32" s="1" t="s">
        <v>13</v>
      </c>
      <c r="H32" s="1" t="s">
        <v>14</v>
      </c>
      <c r="I32" s="2"/>
      <c r="J32" s="5">
        <f>I32*2749.15</f>
        <v>0</v>
      </c>
    </row>
    <row r="33" spans="1:10" customHeight="1" ht="18">
      <c r="A33" s="1"/>
      <c r="B33" s="1">
        <v>858845</v>
      </c>
      <c r="C33" s="1" t="s">
        <v>136</v>
      </c>
      <c r="D33" s="1" t="s">
        <v>137</v>
      </c>
      <c r="E33" s="3" t="s">
        <v>138</v>
      </c>
      <c r="F33" s="1" t="s">
        <v>139</v>
      </c>
      <c r="G33" s="1" t="s">
        <v>13</v>
      </c>
      <c r="H33" s="1" t="s">
        <v>14</v>
      </c>
      <c r="I33" s="2"/>
      <c r="J33" s="5">
        <f>I33*2872.14</f>
        <v>0</v>
      </c>
    </row>
    <row r="34" spans="1:10" customHeight="1" ht="18">
      <c r="A34" s="1"/>
      <c r="B34" s="1">
        <v>858846</v>
      </c>
      <c r="C34" s="1" t="s">
        <v>140</v>
      </c>
      <c r="D34" s="1" t="s">
        <v>141</v>
      </c>
      <c r="E34" s="3" t="s">
        <v>142</v>
      </c>
      <c r="F34" s="1" t="s">
        <v>143</v>
      </c>
      <c r="G34" s="1" t="s">
        <v>13</v>
      </c>
      <c r="H34" s="1" t="s">
        <v>14</v>
      </c>
      <c r="I34" s="2"/>
      <c r="J34" s="5">
        <f>I34*2995.14</f>
        <v>0</v>
      </c>
    </row>
    <row r="35" spans="1:10" customHeight="1" ht="21">
      <c r="A35" s="1"/>
      <c r="B35" s="1">
        <v>858847</v>
      </c>
      <c r="C35" s="1" t="s">
        <v>144</v>
      </c>
      <c r="D35" s="1" t="s">
        <v>145</v>
      </c>
      <c r="E35" s="3" t="s">
        <v>146</v>
      </c>
      <c r="F35" s="1" t="s">
        <v>147</v>
      </c>
      <c r="G35" s="1" t="s">
        <v>13</v>
      </c>
      <c r="H35" s="1" t="s">
        <v>14</v>
      </c>
      <c r="I35" s="2"/>
      <c r="J35" s="5">
        <f>I35*1359.61</f>
        <v>0</v>
      </c>
    </row>
    <row r="36" spans="1:10" customHeight="1" ht="21">
      <c r="A36" s="1"/>
      <c r="B36" s="1">
        <v>858848</v>
      </c>
      <c r="C36" s="1" t="s">
        <v>148</v>
      </c>
      <c r="D36" s="1" t="s">
        <v>149</v>
      </c>
      <c r="E36" s="3" t="s">
        <v>150</v>
      </c>
      <c r="F36" s="1" t="s">
        <v>151</v>
      </c>
      <c r="G36" s="1" t="s">
        <v>84</v>
      </c>
      <c r="H36" s="1" t="s">
        <v>14</v>
      </c>
      <c r="I36" s="2"/>
      <c r="J36" s="5">
        <f>I36*1406.15</f>
        <v>0</v>
      </c>
    </row>
    <row r="37" spans="1:10" customHeight="1" ht="21">
      <c r="A37" s="1"/>
      <c r="B37" s="1">
        <v>858849</v>
      </c>
      <c r="C37" s="1" t="s">
        <v>152</v>
      </c>
      <c r="D37" s="1" t="s">
        <v>153</v>
      </c>
      <c r="E37" s="3" t="s">
        <v>154</v>
      </c>
      <c r="F37" s="1" t="s">
        <v>155</v>
      </c>
      <c r="G37" s="1" t="s">
        <v>84</v>
      </c>
      <c r="H37" s="1" t="s">
        <v>14</v>
      </c>
      <c r="I37" s="2"/>
      <c r="J37" s="5">
        <f>I37*1974.60</f>
        <v>0</v>
      </c>
    </row>
    <row r="38" spans="1:10" customHeight="1" ht="21">
      <c r="A38" s="1"/>
      <c r="B38" s="1">
        <v>858850</v>
      </c>
      <c r="C38" s="1" t="s">
        <v>156</v>
      </c>
      <c r="D38" s="1" t="s">
        <v>157</v>
      </c>
      <c r="E38" s="3" t="s">
        <v>158</v>
      </c>
      <c r="F38" s="1" t="s">
        <v>159</v>
      </c>
      <c r="G38" s="1" t="s">
        <v>84</v>
      </c>
      <c r="H38" s="1" t="s">
        <v>14</v>
      </c>
      <c r="I38" s="2"/>
      <c r="J38" s="5">
        <f>I38*2150.78</f>
        <v>0</v>
      </c>
    </row>
    <row r="39" spans="1:10" customHeight="1" ht="21">
      <c r="A39" s="1"/>
      <c r="B39" s="1">
        <v>858851</v>
      </c>
      <c r="C39" s="1" t="s">
        <v>160</v>
      </c>
      <c r="D39" s="1" t="s">
        <v>161</v>
      </c>
      <c r="E39" s="3" t="s">
        <v>162</v>
      </c>
      <c r="F39" s="1" t="s">
        <v>163</v>
      </c>
      <c r="G39" s="1" t="s">
        <v>84</v>
      </c>
      <c r="H39" s="1" t="s">
        <v>14</v>
      </c>
      <c r="I39" s="2"/>
      <c r="J39" s="5">
        <f>I39*2194.00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5"/>
    <mergeCell ref="A6:A8"/>
    <mergeCell ref="A9:A13"/>
    <mergeCell ref="A14:A22"/>
    <mergeCell ref="A23:A24"/>
    <mergeCell ref="A25:A28"/>
    <mergeCell ref="A29:A34"/>
    <mergeCell ref="A35:A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2024-05-09T13:56:40+03:00</dcterms:created>
  <dcterms:modified xsi:type="dcterms:W3CDTF">2024-05-09T13:56:40+03:00</dcterms:modified>
  <dc:title>Untitled Spreadsheet</dc:title>
  <dc:description/>
  <dc:subject/>
  <cp:keywords/>
  <cp:category/>
</cp:coreProperties>
</file>