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<sst xmlns="http://schemas.openxmlformats.org/spreadsheetml/2006/main" uniqueCount="137">
  <si>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</si>
  <si>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</si>
  <si>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</si>
  <si>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</si>
  <si>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</si>
  <si>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</si>
  <si>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</si>
  <si>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</si>
  <si>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</si>
  <si>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VLC-1311007</t>
  </si>
  <si>
    <t>Пресс-инструмент электрический REMS "Пауэр-Пресс SЕ" (без насадок) в ст. Ящике</t>
  </si>
  <si>
    <t>0.00 руб.</t>
  </si>
  <si>
    <t>Уточняйте</t>
  </si>
  <si>
    <t>шт</t>
  </si>
  <si>
    <t>VLC-1311010</t>
  </si>
  <si>
    <t>VTm.293.0.160032</t>
  </si>
  <si>
    <t>Пресс-инструмент ручной с компл. насадок 16-20-26-32 стандарт TH  (1 /5шт)</t>
  </si>
  <si>
    <t>18 627.00 руб.</t>
  </si>
  <si>
    <t>Достаточно</t>
  </si>
  <si>
    <t>VLC-1311015</t>
  </si>
  <si>
    <t>VTm.293.L.1620</t>
  </si>
  <si>
    <t>Пресс-инструмент малогабаритный ручной  VALTEC с компл. насадок 16-20 стандарт TH  (1 /5шт)</t>
  </si>
  <si>
    <t>9 138.00 руб.</t>
  </si>
  <si>
    <t>VLC-1311011</t>
  </si>
  <si>
    <t>VTm.294.0.16</t>
  </si>
  <si>
    <t>Вкладыш 16 для ручного пресс-инструмента VALTEC  стандарт TH   (10 /120шт)</t>
  </si>
  <si>
    <t>1 374.00 руб.</t>
  </si>
  <si>
    <t>Мало</t>
  </si>
  <si>
    <t>VLC-1311012</t>
  </si>
  <si>
    <t>VTm.294.0.20</t>
  </si>
  <si>
    <t>Вкладыш 20 для ручного пресс-инструмента VALTEC стандарт TH  (10 /120шт)</t>
  </si>
  <si>
    <t>1 497.00 руб.</t>
  </si>
  <si>
    <t>VLC-1311013</t>
  </si>
  <si>
    <t>VTm.294.0.26</t>
  </si>
  <si>
    <t>Вкладыш 26 для ручного пресс-инструмента VALTEC  стандарт TH  (10 /140шт)</t>
  </si>
  <si>
    <t>1 531.00 руб.</t>
  </si>
  <si>
    <t>VLC-1311014</t>
  </si>
  <si>
    <t>VTm.294.0.32</t>
  </si>
  <si>
    <t>Вкладыш 32 для ручного пресс-инструмента VALTEC стандарт TH   (10 /160шт)</t>
  </si>
  <si>
    <t>1 715.00 руб.</t>
  </si>
  <si>
    <t>VLC-1311017</t>
  </si>
  <si>
    <t>VTm.295.0.16</t>
  </si>
  <si>
    <t>Насадка 16 VALTEC для пресс-инструмента электр. стандарт TH  (1 /13шт)</t>
  </si>
  <si>
    <t>7 004.00 руб.</t>
  </si>
  <si>
    <t>VLC-1311018</t>
  </si>
  <si>
    <t>VTm.295.0.20</t>
  </si>
  <si>
    <t>Насадка 20 VALTEC для пресс-инструмента электр. стандарт TH (1 /13шт)</t>
  </si>
  <si>
    <t>7 504.00 руб.</t>
  </si>
  <si>
    <t>VLC-1311019</t>
  </si>
  <si>
    <t>VTm.295.0.26</t>
  </si>
  <si>
    <t>Насадка 26 VALTEC для пресс-инструмента электр. стандарт TH  (1 /13шт)</t>
  </si>
  <si>
    <t>VLC-1311020</t>
  </si>
  <si>
    <t>VTm.295.0.32</t>
  </si>
  <si>
    <t>Насадка 32 VALTEC для пресс-инструмента электр. стандарт TH (1 /13шт)</t>
  </si>
  <si>
    <t>7 204.00 руб.</t>
  </si>
  <si>
    <t>VLC-900275</t>
  </si>
  <si>
    <t>VTm.295.TH.16</t>
  </si>
  <si>
    <t>Насадка 16мм TH-профиль, для пресс-инструмента электрического</t>
  </si>
  <si>
    <t>9 573.00 руб.</t>
  </si>
  <si>
    <t>VLC-900276</t>
  </si>
  <si>
    <t>VTm.295.TH.20</t>
  </si>
  <si>
    <t>Насадка 20мм TH-профиль, для пресс-инструмента электрического</t>
  </si>
  <si>
    <t>VLC-900277</t>
  </si>
  <si>
    <t>VTm.295.TH.26</t>
  </si>
  <si>
    <t>Насадка 26мм TH-профиль, для пресс-инструмента электрического</t>
  </si>
  <si>
    <t>VLC-900278</t>
  </si>
  <si>
    <t>VTm.295.TH.32</t>
  </si>
  <si>
    <t>Насадка 32мм TH-профиль, для пресс-инструмента электрического</t>
  </si>
  <si>
    <t>VLC-1311023</t>
  </si>
  <si>
    <t>VTm.393.0.160020</t>
  </si>
  <si>
    <t>Резак VALTEC для медных в оболочке и металлополимерных труб (1/20шт)</t>
  </si>
  <si>
    <t>2 455.00 руб.</t>
  </si>
  <si>
    <t>VLC-1311008</t>
  </si>
  <si>
    <t>VTm.396.0.162026</t>
  </si>
  <si>
    <t>Калибр для м/п трубы 16-20-26, с ножами для снятия фаски   (1 /35шт)</t>
  </si>
  <si>
    <t>210.00 руб.</t>
  </si>
  <si>
    <t>Много</t>
  </si>
  <si>
    <t>VLC-1311016</t>
  </si>
  <si>
    <t>VTm.396.0.263240</t>
  </si>
  <si>
    <t>Калибр для м/п трубы 26-32-40, с ножами для снятия фаски (1 /24шт)</t>
  </si>
  <si>
    <t>505.00 руб.</t>
  </si>
  <si>
    <t>VLC-1311009</t>
  </si>
  <si>
    <t>VTm.397.0.160032</t>
  </si>
  <si>
    <t>Труборез VALTEC (1 /13шт)</t>
  </si>
  <si>
    <t>2 170.00 руб.</t>
  </si>
  <si>
    <t>VLC-1311001</t>
  </si>
  <si>
    <t>VTm.398.N.16</t>
  </si>
  <si>
    <t>Кондуктор пружинный вн. 16  (50 /200шт)</t>
  </si>
  <si>
    <t>307.00 руб.</t>
  </si>
  <si>
    <t>VLC-1311002</t>
  </si>
  <si>
    <t>VTm.398.N.20</t>
  </si>
  <si>
    <t>Кондуктор пружинный вн. 20   (25 /100шт)</t>
  </si>
  <si>
    <t>428.00 руб.</t>
  </si>
  <si>
    <t>VLC-1311003</t>
  </si>
  <si>
    <t>VTm.398.N.26</t>
  </si>
  <si>
    <t>Кондуктор пружинный вн. 26  (15 /60шт)</t>
  </si>
  <si>
    <t>705.00 руб.</t>
  </si>
  <si>
    <t>VLC-1311004</t>
  </si>
  <si>
    <t>VTm.398.N.32</t>
  </si>
  <si>
    <t>Кондуктор пружинный вн. 32   (10 /40шт)</t>
  </si>
  <si>
    <t>1 003.00 руб.</t>
  </si>
  <si>
    <t>VLC-1311005</t>
  </si>
  <si>
    <t>VTm.399.N.16</t>
  </si>
  <si>
    <t>Кондуктор пружинный нар. 16   (10 /40шт)</t>
  </si>
  <si>
    <t>632.00 руб.</t>
  </si>
  <si>
    <t>VLC-1311006</t>
  </si>
  <si>
    <t>VTm.399.N.20</t>
  </si>
  <si>
    <t>Кондуктор пружинный нар. 20   (8 /32шт)</t>
  </si>
  <si>
    <t>863.00 руб.</t>
  </si>
  <si>
    <t>INS-310031</t>
  </si>
  <si>
    <t>V162026</t>
  </si>
  <si>
    <t>Калибратор для металлопластиковых труб 16-26   ViEiR  (200/10шт)</t>
  </si>
  <si>
    <t>207.88 руб.</t>
  </si>
  <si>
    <t>INS-310032</t>
  </si>
  <si>
    <t>V202632</t>
  </si>
  <si>
    <t>Калибратор для металлопластиковых труб 20-32   ViEiR  (200/10шт)</t>
  </si>
  <si>
    <t>233.41 руб.</t>
  </si>
  <si>
    <t>INS-520003</t>
  </si>
  <si>
    <t>VER1255-4</t>
  </si>
  <si>
    <t>Трубогиб металлопластиковых труб ручной (1/5шт)</t>
  </si>
  <si>
    <t>8 877.01 руб.</t>
  </si>
  <si>
    <t>INS-310009</t>
  </si>
  <si>
    <t>VER1432</t>
  </si>
  <si>
    <t>ручной пресс аппарат  поворотный 360 с комплектом насадок 16мм-32мм в пластик кейсе (1/4шт)</t>
  </si>
  <si>
    <t>14 637.59 руб.</t>
  </si>
  <si>
    <t>INS-310005</t>
  </si>
  <si>
    <t>VER1432-2</t>
  </si>
  <si>
    <t>ручной пресс аппарат с комплектом насадок 16-32мм (1/4шт)</t>
  </si>
  <si>
    <t>12 009.86 руб.</t>
  </si>
  <si>
    <t>INS-310010</t>
  </si>
  <si>
    <t>VER1432-8</t>
  </si>
  <si>
    <t>Гидравлический пресс  аппарат с комплектом насадок 16мм-32мм в пластик кейсе (1/2шт)</t>
  </si>
  <si>
    <t>21 514.17 руб.</t>
  </si>
  <si>
    <t>INS-310033</t>
  </si>
  <si>
    <t>VRD28</t>
  </si>
  <si>
    <t>Калибратор для металлопластиковых труб  "ViEiR" (60/5шт)</t>
  </si>
  <si>
    <t>561.65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</si>
</sst>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0a456d1_86a6_11e9_8101_003048fd731b_f51b3dee_281b_11ed_a30f_00259070b4871.jpeg"/><Relationship Id="rId2" Type="http://schemas.openxmlformats.org/officeDocument/2006/relationships/image" Target="../media/a0a456db_86a6_11e9_8101_003048fd731b_f51b3d53_281b_11ed_a30f_00259070b4872.jpeg"/><Relationship Id="rId3" Type="http://schemas.openxmlformats.org/officeDocument/2006/relationships/image" Target="../media/a0a456ef_86a6_11e9_8101_003048fd731b_634a43b7_f953_11e9_810b_003048fd731b3.jpeg"/><Relationship Id="rId4" Type="http://schemas.openxmlformats.org/officeDocument/2006/relationships/image" Target="../media/a0a456df_86a6_11e9_8101_003048fd731b_f51b3d5a_281b_11ed_a30f_00259070b4874.jpeg"/><Relationship Id="rId5" Type="http://schemas.openxmlformats.org/officeDocument/2006/relationships/image" Target="../media/a0a456f6_86a6_11e9_8101_003048fd731b_f51b3d76_281b_11ed_a30f_00259070b4875.jpeg"/><Relationship Id="rId6" Type="http://schemas.openxmlformats.org/officeDocument/2006/relationships/image" Target="../media/6d083a1b_3466_11eb_81f3_003048fd731b_f51b3d92_281b_11ed_a30f_00259070b4876.jpeg"/><Relationship Id="rId7" Type="http://schemas.openxmlformats.org/officeDocument/2006/relationships/image" Target="../media/a0a4570d_86a6_11e9_8101_003048fd731b_f51b3dae_281b_11ed_a30f_00259070b4877.jpeg"/><Relationship Id="rId8" Type="http://schemas.openxmlformats.org/officeDocument/2006/relationships/image" Target="../media/a0a456d3_86a6_11e9_8101_003048fd731b_f51b3db5_281b_11ed_a30f_00259070b4878.jpeg"/><Relationship Id="rId9" Type="http://schemas.openxmlformats.org/officeDocument/2006/relationships/image" Target="../media/a0a456d7_86a6_11e9_8101_003048fd731b_f51b3dc1_281b_11ed_a30f_00259070b4879.jpeg"/><Relationship Id="rId10" Type="http://schemas.openxmlformats.org/officeDocument/2006/relationships/image" Target="../media/a0a456b9_86a6_11e9_8101_003048fd731b_f51b3dc8_281b_11ed_a30f_00259070b48710.jpeg"/><Relationship Id="rId11" Type="http://schemas.openxmlformats.org/officeDocument/2006/relationships/image" Target="../media/a0a456c9_86a6_11e9_8101_003048fd731b_f51b3de0_281b_11ed_a30f_00259070b48711.jpeg"/><Relationship Id="rId12" Type="http://schemas.openxmlformats.org/officeDocument/2006/relationships/image" Target="../media/1fcb31da_5f91_11eb_822d_003048fd731b_f51b3d49_281b_11ed_a30f_00259070b48712.jpeg"/><Relationship Id="rId13" Type="http://schemas.openxmlformats.org/officeDocument/2006/relationships/image" Target="../media/394360e1_c40a_11ea_8158_003048fd731b_f51b3d52_281b_11ed_a30f_00259070b48713.jpeg"/><Relationship Id="rId14" Type="http://schemas.openxmlformats.org/officeDocument/2006/relationships/image" Target="../media/49bb2e98_68f5_11ea_8111_003048fd731b_f51b3d4b_281b_11ed_a30f_00259070b48714.jpeg"/><Relationship Id="rId15" Type="http://schemas.openxmlformats.org/officeDocument/2006/relationships/image" Target="../media/a7413d82_86a6_11e9_8101_003048fd731b_f51b3d4d_281b_11ed_a30f_00259070b48715.jpeg"/><Relationship Id="rId16" Type="http://schemas.openxmlformats.org/officeDocument/2006/relationships/image" Target="../media/49bb2e9a_68f5_11ea_8111_003048fd731b_f51b3d4e_281b_11ed_a30f_00259070b48716.jpeg"/><Relationship Id="rId17" Type="http://schemas.openxmlformats.org/officeDocument/2006/relationships/image" Target="../media/0b44dd51_0c78_11ec_8321_003048fd731b_f51b3d4f_281b_11ed_a30f_00259070b4871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531" descr="Image_5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532" descr="Image_5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533" descr="Image_53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534" descr="Image_5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5" name="Image_535" descr="Image_5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6" name="Image_536" descr="Image_53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7" name="Image_537" descr="Image_53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8" name="Image_538" descr="Image_53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9" name="Image_539" descr="Image_53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10" name="Image_540" descr="Image_54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11" name="Image_541" descr="Image_54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26</xdr:row>
      <xdr:rowOff>95250</xdr:rowOff>
    </xdr:from>
    <xdr:ext cx="1143000" cy="1143000"/>
    <xdr:pic>
      <xdr:nvPicPr>
        <xdr:cNvPr id="12" name="Image_542" descr="Image_54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143000" cy="1143000"/>
    <xdr:pic>
      <xdr:nvPicPr>
        <xdr:cNvPr id="13" name="Image_543" descr="Image_54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29</xdr:row>
      <xdr:rowOff>95250</xdr:rowOff>
    </xdr:from>
    <xdr:ext cx="1143000" cy="1143000"/>
    <xdr:pic>
      <xdr:nvPicPr>
        <xdr:cNvPr id="14" name="Image_544" descr="Image_54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30</xdr:row>
      <xdr:rowOff>95250</xdr:rowOff>
    </xdr:from>
    <xdr:ext cx="1143000" cy="1143000"/>
    <xdr:pic>
      <xdr:nvPicPr>
        <xdr:cNvPr id="15" name="Image_545" descr="Image_54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31</xdr:row>
      <xdr:rowOff>95250</xdr:rowOff>
    </xdr:from>
    <xdr:ext cx="1143000" cy="1143000"/>
    <xdr:pic>
      <xdr:nvPicPr>
        <xdr:cNvPr id="16" name="Image_546" descr="Image_54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32</xdr:row>
      <xdr:rowOff>95250</xdr:rowOff>
    </xdr:from>
    <xdr:ext cx="1143000" cy="1143000"/>
    <xdr:pic>
      <xdr:nvPicPr>
        <xdr:cNvPr id="17" name="Image_547" descr="Image_54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3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SUM(J2:J33)</f>
        <v>0</v>
      </c>
    </row>
    <row r="2" spans="1:10" customHeight="1" ht="105">
      <c r="A2" s="1"/>
      <c r="B2" s="1">
        <v>822538</v>
      </c>
      <c r="C2" s="1" t="s">
        <v>9</v>
      </c>
      <c r="D2" s="1">
        <v>572111</v>
      </c>
      <c r="E2" s="3" t="s">
        <v>10</v>
      </c>
      <c r="F2" s="1" t="s">
        <v>11</v>
      </c>
      <c r="G2" s="1" t="s">
        <v>12</v>
      </c>
      <c r="H2" s="1" t="s">
        <v>13</v>
      </c>
      <c r="I2" s="2"/>
      <c r="J2" s="5">
        <f>I2*0.00</f>
        <v>0</v>
      </c>
    </row>
    <row r="3" spans="1:10" customHeight="1" ht="105">
      <c r="A3" s="1"/>
      <c r="B3" s="1">
        <v>822541</v>
      </c>
      <c r="C3" s="1" t="s">
        <v>14</v>
      </c>
      <c r="D3" s="1" t="s">
        <v>15</v>
      </c>
      <c r="E3" s="3" t="s">
        <v>16</v>
      </c>
      <c r="F3" s="1" t="s">
        <v>17</v>
      </c>
      <c r="G3" s="1" t="s">
        <v>18</v>
      </c>
      <c r="H3" s="1" t="s">
        <v>13</v>
      </c>
      <c r="I3" s="2"/>
      <c r="J3" s="5">
        <f>I3*18627.00</f>
        <v>0</v>
      </c>
    </row>
    <row r="4" spans="1:10" customHeight="1" ht="105">
      <c r="A4" s="1"/>
      <c r="B4" s="1">
        <v>822546</v>
      </c>
      <c r="C4" s="1" t="s">
        <v>19</v>
      </c>
      <c r="D4" s="1" t="s">
        <v>20</v>
      </c>
      <c r="E4" s="3" t="s">
        <v>21</v>
      </c>
      <c r="F4" s="1" t="s">
        <v>22</v>
      </c>
      <c r="G4" s="1" t="s">
        <v>18</v>
      </c>
      <c r="H4" s="1" t="s">
        <v>13</v>
      </c>
      <c r="I4" s="2"/>
      <c r="J4" s="5">
        <f>I4*9138.00</f>
        <v>0</v>
      </c>
    </row>
    <row r="5" spans="1:10" customHeight="1" ht="27">
      <c r="A5" s="1"/>
      <c r="B5" s="1">
        <v>822542</v>
      </c>
      <c r="C5" s="1" t="s">
        <v>23</v>
      </c>
      <c r="D5" s="1" t="s">
        <v>24</v>
      </c>
      <c r="E5" s="3" t="s">
        <v>25</v>
      </c>
      <c r="F5" s="1" t="s">
        <v>26</v>
      </c>
      <c r="G5" s="1" t="s">
        <v>27</v>
      </c>
      <c r="H5" s="1" t="s">
        <v>13</v>
      </c>
      <c r="I5" s="2"/>
      <c r="J5" s="5">
        <f>I5*1374.00</f>
        <v>0</v>
      </c>
    </row>
    <row r="6" spans="1:10" customHeight="1" ht="27">
      <c r="A6" s="1"/>
      <c r="B6" s="1">
        <v>822543</v>
      </c>
      <c r="C6" s="1" t="s">
        <v>28</v>
      </c>
      <c r="D6" s="1" t="s">
        <v>29</v>
      </c>
      <c r="E6" s="3" t="s">
        <v>30</v>
      </c>
      <c r="F6" s="1" t="s">
        <v>31</v>
      </c>
      <c r="G6" s="1" t="s">
        <v>27</v>
      </c>
      <c r="H6" s="1" t="s">
        <v>13</v>
      </c>
      <c r="I6" s="2"/>
      <c r="J6" s="5">
        <f>I6*1497.00</f>
        <v>0</v>
      </c>
    </row>
    <row r="7" spans="1:10" customHeight="1" ht="27">
      <c r="A7" s="1"/>
      <c r="B7" s="1">
        <v>822544</v>
      </c>
      <c r="C7" s="1" t="s">
        <v>32</v>
      </c>
      <c r="D7" s="1" t="s">
        <v>33</v>
      </c>
      <c r="E7" s="3" t="s">
        <v>34</v>
      </c>
      <c r="F7" s="1" t="s">
        <v>35</v>
      </c>
      <c r="G7" s="1" t="s">
        <v>12</v>
      </c>
      <c r="H7" s="1" t="s">
        <v>13</v>
      </c>
      <c r="I7" s="2"/>
      <c r="J7" s="5">
        <f>I7*1531.00</f>
        <v>0</v>
      </c>
    </row>
    <row r="8" spans="1:10" customHeight="1" ht="27">
      <c r="A8" s="1"/>
      <c r="B8" s="1">
        <v>822545</v>
      </c>
      <c r="C8" s="1" t="s">
        <v>36</v>
      </c>
      <c r="D8" s="1" t="s">
        <v>37</v>
      </c>
      <c r="E8" s="3" t="s">
        <v>38</v>
      </c>
      <c r="F8" s="1" t="s">
        <v>39</v>
      </c>
      <c r="G8" s="1" t="s">
        <v>27</v>
      </c>
      <c r="H8" s="1" t="s">
        <v>13</v>
      </c>
      <c r="I8" s="2"/>
      <c r="J8" s="5">
        <f>I8*1715.00</f>
        <v>0</v>
      </c>
    </row>
    <row r="9" spans="1:10" customHeight="1" ht="27">
      <c r="A9" s="1"/>
      <c r="B9" s="1">
        <v>822548</v>
      </c>
      <c r="C9" s="1" t="s">
        <v>40</v>
      </c>
      <c r="D9" s="1" t="s">
        <v>41</v>
      </c>
      <c r="E9" s="3" t="s">
        <v>42</v>
      </c>
      <c r="F9" s="1" t="s">
        <v>43</v>
      </c>
      <c r="G9" s="1" t="s">
        <v>27</v>
      </c>
      <c r="H9" s="1" t="s">
        <v>13</v>
      </c>
      <c r="I9" s="2"/>
      <c r="J9" s="5">
        <f>I9*7004.00</f>
        <v>0</v>
      </c>
    </row>
    <row r="10" spans="1:10" customHeight="1" ht="27">
      <c r="A10" s="1"/>
      <c r="B10" s="1">
        <v>822549</v>
      </c>
      <c r="C10" s="1" t="s">
        <v>44</v>
      </c>
      <c r="D10" s="1" t="s">
        <v>45</v>
      </c>
      <c r="E10" s="3" t="s">
        <v>46</v>
      </c>
      <c r="F10" s="1" t="s">
        <v>47</v>
      </c>
      <c r="G10" s="1" t="s">
        <v>27</v>
      </c>
      <c r="H10" s="1" t="s">
        <v>13</v>
      </c>
      <c r="I10" s="2"/>
      <c r="J10" s="5">
        <f>I10*7504.00</f>
        <v>0</v>
      </c>
    </row>
    <row r="11" spans="1:10" customHeight="1" ht="27">
      <c r="A11" s="1"/>
      <c r="B11" s="1">
        <v>822550</v>
      </c>
      <c r="C11" s="1" t="s">
        <v>48</v>
      </c>
      <c r="D11" s="1" t="s">
        <v>49</v>
      </c>
      <c r="E11" s="3" t="s">
        <v>50</v>
      </c>
      <c r="F11" s="1" t="s">
        <v>47</v>
      </c>
      <c r="G11" s="1" t="s">
        <v>27</v>
      </c>
      <c r="H11" s="1" t="s">
        <v>13</v>
      </c>
      <c r="I11" s="2"/>
      <c r="J11" s="5">
        <f>I11*7504.00</f>
        <v>0</v>
      </c>
    </row>
    <row r="12" spans="1:10" customHeight="1" ht="27">
      <c r="A12" s="1"/>
      <c r="B12" s="1">
        <v>822551</v>
      </c>
      <c r="C12" s="1" t="s">
        <v>51</v>
      </c>
      <c r="D12" s="1" t="s">
        <v>52</v>
      </c>
      <c r="E12" s="3" t="s">
        <v>53</v>
      </c>
      <c r="F12" s="1" t="s">
        <v>54</v>
      </c>
      <c r="G12" s="1" t="s">
        <v>27</v>
      </c>
      <c r="H12" s="1" t="s">
        <v>13</v>
      </c>
      <c r="I12" s="2"/>
      <c r="J12" s="5">
        <f>I12*7204.00</f>
        <v>0</v>
      </c>
    </row>
    <row r="13" spans="1:10" customHeight="1" ht="27">
      <c r="A13" s="1"/>
      <c r="B13" s="1">
        <v>836274</v>
      </c>
      <c r="C13" s="1" t="s">
        <v>55</v>
      </c>
      <c r="D13" s="1" t="s">
        <v>56</v>
      </c>
      <c r="E13" s="3" t="s">
        <v>57</v>
      </c>
      <c r="F13" s="1" t="s">
        <v>58</v>
      </c>
      <c r="G13" s="1" t="s">
        <v>27</v>
      </c>
      <c r="H13" s="1" t="s">
        <v>13</v>
      </c>
      <c r="I13" s="2"/>
      <c r="J13" s="5">
        <f>I13*9573.00</f>
        <v>0</v>
      </c>
    </row>
    <row r="14" spans="1:10" customHeight="1" ht="27">
      <c r="A14" s="1"/>
      <c r="B14" s="1">
        <v>836275</v>
      </c>
      <c r="C14" s="1" t="s">
        <v>59</v>
      </c>
      <c r="D14" s="1" t="s">
        <v>60</v>
      </c>
      <c r="E14" s="3" t="s">
        <v>61</v>
      </c>
      <c r="F14" s="1" t="s">
        <v>58</v>
      </c>
      <c r="G14" s="1" t="s">
        <v>12</v>
      </c>
      <c r="H14" s="1" t="s">
        <v>13</v>
      </c>
      <c r="I14" s="2"/>
      <c r="J14" s="5">
        <f>I14*9573.00</f>
        <v>0</v>
      </c>
    </row>
    <row r="15" spans="1:10" customHeight="1" ht="27">
      <c r="A15" s="1"/>
      <c r="B15" s="1">
        <v>836276</v>
      </c>
      <c r="C15" s="1" t="s">
        <v>62</v>
      </c>
      <c r="D15" s="1" t="s">
        <v>63</v>
      </c>
      <c r="E15" s="3" t="s">
        <v>64</v>
      </c>
      <c r="F15" s="1" t="s">
        <v>58</v>
      </c>
      <c r="G15" s="1" t="s">
        <v>27</v>
      </c>
      <c r="H15" s="1" t="s">
        <v>13</v>
      </c>
      <c r="I15" s="2"/>
      <c r="J15" s="5">
        <f>I15*9573.00</f>
        <v>0</v>
      </c>
    </row>
    <row r="16" spans="1:10" customHeight="1" ht="27">
      <c r="A16" s="1"/>
      <c r="B16" s="1">
        <v>836277</v>
      </c>
      <c r="C16" s="1" t="s">
        <v>65</v>
      </c>
      <c r="D16" s="1" t="s">
        <v>66</v>
      </c>
      <c r="E16" s="3" t="s">
        <v>67</v>
      </c>
      <c r="F16" s="1" t="s">
        <v>58</v>
      </c>
      <c r="G16" s="1" t="s">
        <v>27</v>
      </c>
      <c r="H16" s="1" t="s">
        <v>13</v>
      </c>
      <c r="I16" s="2"/>
      <c r="J16" s="5">
        <f>I16*9573.00</f>
        <v>0</v>
      </c>
    </row>
    <row r="17" spans="1:10" customHeight="1" ht="105">
      <c r="A17" s="1"/>
      <c r="B17" s="1">
        <v>822554</v>
      </c>
      <c r="C17" s="1" t="s">
        <v>68</v>
      </c>
      <c r="D17" s="1" t="s">
        <v>69</v>
      </c>
      <c r="E17" s="3" t="s">
        <v>70</v>
      </c>
      <c r="F17" s="1" t="s">
        <v>71</v>
      </c>
      <c r="G17" s="1" t="s">
        <v>12</v>
      </c>
      <c r="H17" s="1" t="s">
        <v>13</v>
      </c>
      <c r="I17" s="2"/>
      <c r="J17" s="5">
        <f>I17*2455.00</f>
        <v>0</v>
      </c>
    </row>
    <row r="18" spans="1:10" customHeight="1" ht="53">
      <c r="A18" s="1"/>
      <c r="B18" s="1">
        <v>822539</v>
      </c>
      <c r="C18" s="1" t="s">
        <v>72</v>
      </c>
      <c r="D18" s="1" t="s">
        <v>73</v>
      </c>
      <c r="E18" s="3" t="s">
        <v>74</v>
      </c>
      <c r="F18" s="1" t="s">
        <v>75</v>
      </c>
      <c r="G18" s="1" t="s">
        <v>76</v>
      </c>
      <c r="H18" s="1" t="s">
        <v>13</v>
      </c>
      <c r="I18" s="2"/>
      <c r="J18" s="5">
        <f>I18*210.00</f>
        <v>0</v>
      </c>
    </row>
    <row r="19" spans="1:10" customHeight="1" ht="53">
      <c r="A19" s="1"/>
      <c r="B19" s="1">
        <v>822547</v>
      </c>
      <c r="C19" s="1" t="s">
        <v>77</v>
      </c>
      <c r="D19" s="1" t="s">
        <v>78</v>
      </c>
      <c r="E19" s="3" t="s">
        <v>79</v>
      </c>
      <c r="F19" s="1" t="s">
        <v>80</v>
      </c>
      <c r="G19" s="1" t="s">
        <v>12</v>
      </c>
      <c r="H19" s="1" t="s">
        <v>13</v>
      </c>
      <c r="I19" s="2"/>
      <c r="J19" s="5">
        <f>I19*505.00</f>
        <v>0</v>
      </c>
    </row>
    <row r="20" spans="1:10" customHeight="1" ht="105">
      <c r="A20" s="1"/>
      <c r="B20" s="1">
        <v>822540</v>
      </c>
      <c r="C20" s="1" t="s">
        <v>81</v>
      </c>
      <c r="D20" s="1" t="s">
        <v>82</v>
      </c>
      <c r="E20" s="3" t="s">
        <v>83</v>
      </c>
      <c r="F20" s="1" t="s">
        <v>84</v>
      </c>
      <c r="G20" s="1" t="s">
        <v>18</v>
      </c>
      <c r="H20" s="1" t="s">
        <v>13</v>
      </c>
      <c r="I20" s="2"/>
      <c r="J20" s="5">
        <f>I20*2170.00</f>
        <v>0</v>
      </c>
    </row>
    <row r="21" spans="1:10" customHeight="1" ht="27">
      <c r="A21" s="1"/>
      <c r="B21" s="1">
        <v>822532</v>
      </c>
      <c r="C21" s="1" t="s">
        <v>85</v>
      </c>
      <c r="D21" s="1" t="s">
        <v>86</v>
      </c>
      <c r="E21" s="3" t="s">
        <v>87</v>
      </c>
      <c r="F21" s="1" t="s">
        <v>88</v>
      </c>
      <c r="G21" s="1" t="s">
        <v>76</v>
      </c>
      <c r="H21" s="1" t="s">
        <v>13</v>
      </c>
      <c r="I21" s="2"/>
      <c r="J21" s="5">
        <f>I21*307.00</f>
        <v>0</v>
      </c>
    </row>
    <row r="22" spans="1:10" customHeight="1" ht="27">
      <c r="A22" s="1"/>
      <c r="B22" s="1">
        <v>822533</v>
      </c>
      <c r="C22" s="1" t="s">
        <v>89</v>
      </c>
      <c r="D22" s="1" t="s">
        <v>90</v>
      </c>
      <c r="E22" s="3" t="s">
        <v>91</v>
      </c>
      <c r="F22" s="1" t="s">
        <v>92</v>
      </c>
      <c r="G22" s="1" t="s">
        <v>18</v>
      </c>
      <c r="H22" s="1" t="s">
        <v>13</v>
      </c>
      <c r="I22" s="2"/>
      <c r="J22" s="5">
        <f>I22*428.00</f>
        <v>0</v>
      </c>
    </row>
    <row r="23" spans="1:10" customHeight="1" ht="27">
      <c r="A23" s="1"/>
      <c r="B23" s="1">
        <v>822534</v>
      </c>
      <c r="C23" s="1" t="s">
        <v>93</v>
      </c>
      <c r="D23" s="1" t="s">
        <v>94</v>
      </c>
      <c r="E23" s="3" t="s">
        <v>95</v>
      </c>
      <c r="F23" s="1" t="s">
        <v>96</v>
      </c>
      <c r="G23" s="1" t="s">
        <v>27</v>
      </c>
      <c r="H23" s="1" t="s">
        <v>13</v>
      </c>
      <c r="I23" s="2"/>
      <c r="J23" s="5">
        <f>I23*705.00</f>
        <v>0</v>
      </c>
    </row>
    <row r="24" spans="1:10" customHeight="1" ht="27">
      <c r="A24" s="1"/>
      <c r="B24" s="1">
        <v>822535</v>
      </c>
      <c r="C24" s="1" t="s">
        <v>97</v>
      </c>
      <c r="D24" s="1" t="s">
        <v>98</v>
      </c>
      <c r="E24" s="3" t="s">
        <v>99</v>
      </c>
      <c r="F24" s="1" t="s">
        <v>100</v>
      </c>
      <c r="G24" s="1" t="s">
        <v>18</v>
      </c>
      <c r="H24" s="1" t="s">
        <v>13</v>
      </c>
      <c r="I24" s="2"/>
      <c r="J24" s="5">
        <f>I24*1003.00</f>
        <v>0</v>
      </c>
    </row>
    <row r="25" spans="1:10" customHeight="1" ht="53">
      <c r="A25" s="1"/>
      <c r="B25" s="1">
        <v>822536</v>
      </c>
      <c r="C25" s="1" t="s">
        <v>101</v>
      </c>
      <c r="D25" s="1" t="s">
        <v>102</v>
      </c>
      <c r="E25" s="3" t="s">
        <v>103</v>
      </c>
      <c r="F25" s="1" t="s">
        <v>104</v>
      </c>
      <c r="G25" s="1" t="s">
        <v>76</v>
      </c>
      <c r="H25" s="1" t="s">
        <v>13</v>
      </c>
      <c r="I25" s="2"/>
      <c r="J25" s="5">
        <f>I25*632.00</f>
        <v>0</v>
      </c>
    </row>
    <row r="26" spans="1:10" customHeight="1" ht="53">
      <c r="A26" s="1"/>
      <c r="B26" s="1">
        <v>822537</v>
      </c>
      <c r="C26" s="1" t="s">
        <v>105</v>
      </c>
      <c r="D26" s="1" t="s">
        <v>106</v>
      </c>
      <c r="E26" s="3" t="s">
        <v>107</v>
      </c>
      <c r="F26" s="1" t="s">
        <v>108</v>
      </c>
      <c r="G26" s="1" t="s">
        <v>18</v>
      </c>
      <c r="H26" s="1" t="s">
        <v>13</v>
      </c>
      <c r="I26" s="2"/>
      <c r="J26" s="5">
        <f>I26*863.00</f>
        <v>0</v>
      </c>
    </row>
    <row r="27" spans="1:10" customHeight="1" ht="53">
      <c r="A27" s="1"/>
      <c r="B27" s="1">
        <v>834456</v>
      </c>
      <c r="C27" s="1" t="s">
        <v>109</v>
      </c>
      <c r="D27" s="1" t="s">
        <v>110</v>
      </c>
      <c r="E27" s="3" t="s">
        <v>111</v>
      </c>
      <c r="F27" s="1" t="s">
        <v>112</v>
      </c>
      <c r="G27" s="1" t="s">
        <v>27</v>
      </c>
      <c r="H27" s="1" t="s">
        <v>13</v>
      </c>
      <c r="I27" s="2"/>
      <c r="J27" s="5">
        <f>I27*207.88</f>
        <v>0</v>
      </c>
    </row>
    <row r="28" spans="1:10" customHeight="1" ht="53">
      <c r="A28" s="1"/>
      <c r="B28" s="1">
        <v>834457</v>
      </c>
      <c r="C28" s="1" t="s">
        <v>113</v>
      </c>
      <c r="D28" s="1" t="s">
        <v>114</v>
      </c>
      <c r="E28" s="3" t="s">
        <v>115</v>
      </c>
      <c r="F28" s="1" t="s">
        <v>116</v>
      </c>
      <c r="G28" s="1" t="s">
        <v>27</v>
      </c>
      <c r="H28" s="1" t="s">
        <v>13</v>
      </c>
      <c r="I28" s="2"/>
      <c r="J28" s="5">
        <f>I28*233.41</f>
        <v>0</v>
      </c>
    </row>
    <row r="29" spans="1:10" customHeight="1" ht="105">
      <c r="A29" s="1"/>
      <c r="B29" s="1">
        <v>827989</v>
      </c>
      <c r="C29" s="1" t="s">
        <v>117</v>
      </c>
      <c r="D29" s="1" t="s">
        <v>118</v>
      </c>
      <c r="E29" s="3" t="s">
        <v>119</v>
      </c>
      <c r="F29" s="1" t="s">
        <v>120</v>
      </c>
      <c r="G29" s="1" t="s">
        <v>27</v>
      </c>
      <c r="H29" s="1" t="s">
        <v>13</v>
      </c>
      <c r="I29" s="2"/>
      <c r="J29" s="5">
        <f>I29*8877.01</f>
        <v>0</v>
      </c>
    </row>
    <row r="30" spans="1:10" customHeight="1" ht="105">
      <c r="A30" s="1"/>
      <c r="B30" s="1">
        <v>825409</v>
      </c>
      <c r="C30" s="1" t="s">
        <v>121</v>
      </c>
      <c r="D30" s="1" t="s">
        <v>122</v>
      </c>
      <c r="E30" s="3" t="s">
        <v>123</v>
      </c>
      <c r="F30" s="1" t="s">
        <v>124</v>
      </c>
      <c r="G30" s="1" t="s">
        <v>27</v>
      </c>
      <c r="H30" s="1" t="s">
        <v>13</v>
      </c>
      <c r="I30" s="2"/>
      <c r="J30" s="5">
        <f>I30*14637.59</f>
        <v>0</v>
      </c>
    </row>
    <row r="31" spans="1:10" customHeight="1" ht="105">
      <c r="A31" s="1"/>
      <c r="B31" s="1">
        <v>822559</v>
      </c>
      <c r="C31" s="1" t="s">
        <v>125</v>
      </c>
      <c r="D31" s="1" t="s">
        <v>126</v>
      </c>
      <c r="E31" s="3" t="s">
        <v>127</v>
      </c>
      <c r="F31" s="1" t="s">
        <v>128</v>
      </c>
      <c r="G31" s="1" t="s">
        <v>27</v>
      </c>
      <c r="H31" s="1" t="s">
        <v>13</v>
      </c>
      <c r="I31" s="2"/>
      <c r="J31" s="5">
        <f>I31*12009.86</f>
        <v>0</v>
      </c>
    </row>
    <row r="32" spans="1:10" customHeight="1" ht="105">
      <c r="A32" s="1"/>
      <c r="B32" s="1">
        <v>825410</v>
      </c>
      <c r="C32" s="1" t="s">
        <v>129</v>
      </c>
      <c r="D32" s="1" t="s">
        <v>130</v>
      </c>
      <c r="E32" s="3" t="s">
        <v>131</v>
      </c>
      <c r="F32" s="1" t="s">
        <v>132</v>
      </c>
      <c r="G32" s="1" t="s">
        <v>27</v>
      </c>
      <c r="H32" s="1" t="s">
        <v>13</v>
      </c>
      <c r="I32" s="2"/>
      <c r="J32" s="5">
        <f>I32*21514.17</f>
        <v>0</v>
      </c>
    </row>
    <row r="33" spans="1:10" customHeight="1" ht="105">
      <c r="A33" s="1"/>
      <c r="B33" s="1">
        <v>837121</v>
      </c>
      <c r="C33" s="1" t="s">
        <v>133</v>
      </c>
      <c r="D33" s="1" t="s">
        <v>134</v>
      </c>
      <c r="E33" s="3" t="s">
        <v>135</v>
      </c>
      <c r="F33" s="1" t="s">
        <v>136</v>
      </c>
      <c r="G33" s="1" t="s">
        <v>27</v>
      </c>
      <c r="H33" s="1" t="s">
        <v>13</v>
      </c>
      <c r="I33" s="2"/>
      <c r="J33" s="5">
        <f>I33*561.65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A8"/>
    <mergeCell ref="A9:A12"/>
    <mergeCell ref="A13:A16"/>
    <mergeCell ref="A18:A19"/>
    <mergeCell ref="A21:A24"/>
    <mergeCell ref="A25:A26"/>
    <mergeCell ref="A27:A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2024-05-09T17:16:33+03:00</dcterms:created>
  <dcterms:modified xsi:type="dcterms:W3CDTF">2024-05-09T17:16:33+03:00</dcterms:modified>
  <dc:title>Untitled Spreadsheet</dc:title>
  <dc:description/>
  <dc:subject/>
  <cp:keywords/>
  <cp:category/>
</cp:coreProperties>
</file>