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<sst xmlns="http://schemas.openxmlformats.org/spreadsheetml/2006/main" uniqueCount="111">
  <si>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Изображение*</t>
  </si>
  <si>
    <t>ID</t>
  </si>
  <si>
    <t>Код</t>
  </si>
  <si>
    <t>Артикул*</t>
  </si>
  <si>
    <t>Название товара*</t>
  </si>
  <si>
    <t>Цена, руб.*</t>
  </si>
  <si>
    <t>Наличие</t>
  </si>
  <si>
    <t>Единица измерения</t>
  </si>
  <si>
    <t>Ваш заказ</t>
  </si>
  <si>
    <t>VLC-811001</t>
  </si>
  <si>
    <t>VT.4410.NE.16</t>
  </si>
  <si>
    <t>Евроконус для пласт. трубы 16(2,0)   (40 /320шт)</t>
  </si>
  <si>
    <t>312.00 руб.</t>
  </si>
  <si>
    <t>Много</t>
  </si>
  <si>
    <t>шт</t>
  </si>
  <si>
    <t>VLC-811002</t>
  </si>
  <si>
    <t>VT.4410.NVE.16</t>
  </si>
  <si>
    <t>Евроконус для пласт. трубы 16(2,0) (10 /180шт)</t>
  </si>
  <si>
    <t>195.00 руб.</t>
  </si>
  <si>
    <t>VLC-811003</t>
  </si>
  <si>
    <t>VT.4410.NE.20</t>
  </si>
  <si>
    <t>Евроконус для пласт. трубы 20(2,0)   (40 /320шт)</t>
  </si>
  <si>
    <t>366.00 руб.</t>
  </si>
  <si>
    <t>VLC-811004</t>
  </si>
  <si>
    <t>VT.4410.NVE.20</t>
  </si>
  <si>
    <t>Евроконус для пласт. трубы 20(2,0)     (10 /120шт)</t>
  </si>
  <si>
    <t>206.00 руб.</t>
  </si>
  <si>
    <t>VLC-811068</t>
  </si>
  <si>
    <t>VT.4410.NVE.1622</t>
  </si>
  <si>
    <t>Евроконус для пласт. трубы 16(2,2)</t>
  </si>
  <si>
    <t>VLC-811069</t>
  </si>
  <si>
    <t>VT.4410.NE.2028</t>
  </si>
  <si>
    <t>Евроконус для пласт. трубы 20(2,8)</t>
  </si>
  <si>
    <t>353.00 руб.</t>
  </si>
  <si>
    <t>VLC-900542</t>
  </si>
  <si>
    <t>VT.4410.NVE.2028</t>
  </si>
  <si>
    <t>235.00 руб.</t>
  </si>
  <si>
    <t>VLC-811067</t>
  </si>
  <si>
    <t>VT.4410.NE.1622</t>
  </si>
  <si>
    <t>VLC-811005</t>
  </si>
  <si>
    <t>VT.4420.NE.16</t>
  </si>
  <si>
    <t>Евроконус для м/п трубы 16(2,0)   (40 /320шт)</t>
  </si>
  <si>
    <t>337.00 руб.</t>
  </si>
  <si>
    <t>VLC-811006</t>
  </si>
  <si>
    <t>VT.4420.NVE.16</t>
  </si>
  <si>
    <t>Евроконус для м/п трубы 16(2,0) (10 /180шт)</t>
  </si>
  <si>
    <t>183.00 руб.</t>
  </si>
  <si>
    <t>VLC-811007</t>
  </si>
  <si>
    <t>VT.4420.NE.20</t>
  </si>
  <si>
    <t>Евроконус для м/п трубы 20(2,0)   (40 /320шт)</t>
  </si>
  <si>
    <t>361.00 руб.</t>
  </si>
  <si>
    <t>VLC-811008</t>
  </si>
  <si>
    <t>VT.4420.NVE.20</t>
  </si>
  <si>
    <t>Евроконус для м/п трубы 20(2,0)    (10 /120шт)</t>
  </si>
  <si>
    <t>223.00 руб.</t>
  </si>
  <si>
    <t>VLC-811009</t>
  </si>
  <si>
    <t>VT.4430.NE.15</t>
  </si>
  <si>
    <t>Евроконус для медной трубы 15  (40 /320шт)</t>
  </si>
  <si>
    <t>287.00 руб.</t>
  </si>
  <si>
    <t>VLC-811010</t>
  </si>
  <si>
    <t>VT.4430.NVE.15</t>
  </si>
  <si>
    <t>Евроконус для медной трубы 15  (10 /180шт)</t>
  </si>
  <si>
    <t>154.00 руб.</t>
  </si>
  <si>
    <t>Достаточно</t>
  </si>
  <si>
    <t>STP-110009</t>
  </si>
  <si>
    <t>VR108-16</t>
  </si>
  <si>
    <t>Соединитель ЕВРОКОНУС коллекторный для м./п. трубы ПРЕСС 16(2,0) x 3/4 (евроконус) MULTIFIT VIEIR</t>
  </si>
  <si>
    <t>180.53 руб.</t>
  </si>
  <si>
    <t>PPA-220072</t>
  </si>
  <si>
    <t>VR110-15</t>
  </si>
  <si>
    <t>Евроконус  обжимной для трубы 15мм х 3/4" (200/2шт)</t>
  </si>
  <si>
    <t>156.82 руб.</t>
  </si>
  <si>
    <t>STP-110001</t>
  </si>
  <si>
    <t>VR110-16</t>
  </si>
  <si>
    <t>Евроконус для коллектора 3/4"-16*2,0 (5/200шт)</t>
  </si>
  <si>
    <t>144.06 руб.</t>
  </si>
  <si>
    <t>STP-110002</t>
  </si>
  <si>
    <t>VR110-20</t>
  </si>
  <si>
    <t>Евроконус для коллектора 3/4"-20*2,0 (5/200шт)</t>
  </si>
  <si>
    <t>176.88 руб.</t>
  </si>
  <si>
    <t>STP-110004</t>
  </si>
  <si>
    <t>VR111-16A</t>
  </si>
  <si>
    <t>Конус ХРОМ для коллектора (FAR) 1/2 -16*2.0  ViEiR (10/500шт)</t>
  </si>
  <si>
    <t>140.41 руб.</t>
  </si>
  <si>
    <t>STP-110005</t>
  </si>
  <si>
    <t>VR111-16B</t>
  </si>
  <si>
    <t>Конус для коллектора 1/2 -16*2.2  ViEiR (5/400шт)</t>
  </si>
  <si>
    <t>116.71 руб.</t>
  </si>
  <si>
    <t>STP-110006</t>
  </si>
  <si>
    <t>VR1622</t>
  </si>
  <si>
    <t>Евроконус для коллектора 3/4 x16*2.2  ViEiR (5/200шт)</t>
  </si>
  <si>
    <t>Мало</t>
  </si>
  <si>
    <t>STP-110007</t>
  </si>
  <si>
    <t>VR16226</t>
  </si>
  <si>
    <t>Евроконус для REHAU STABIL  3/4 x16,2*2.6  ViEiR (5/200шт)</t>
  </si>
  <si>
    <t>STP-110008</t>
  </si>
  <si>
    <t>VR1622C</t>
  </si>
  <si>
    <t>Евроконус ХРОМ (FAR) 3/4 x16*2.2  ViEiR (200шт)</t>
  </si>
  <si>
    <t>189.65 руб.</t>
  </si>
  <si>
    <t>ZGR-000085</t>
  </si>
  <si>
    <t>QS-4601</t>
  </si>
  <si>
    <t>Евроконус для коллектора 3/4"-16*2,0 универсальный для пластик и металлопласт труб ZEGOR (50/300шт)</t>
  </si>
  <si>
    <t>156.05 руб.</t>
  </si>
  <si>
    <t>ZGR-000194</t>
  </si>
  <si>
    <t>QS-4602</t>
  </si>
  <si>
    <t>Евроконус для коллектора 3/4"-20*2,0 универсальный для пластик и металлопласт труб ZEGOR (50/300шт)</t>
  </si>
  <si>
    <t>191.32 руб.</t>
  </si>
  <si>
    <t>ZGR-000195</t>
  </si>
  <si>
    <t>QS-4603</t>
  </si>
  <si>
    <t>Евроконус для коллектора 3/4"-16*2,2 универсальный для пластик и металлопласт труб ZEGOR (50/300шт)</t>
  </si>
  <si>
    <t>169.40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</si>
</sst>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ed4bdf9_86a5_11e9_8101_003048fd731b_634a4259_f953_11e9_810b_003048fd731b1.jpeg"/><Relationship Id="rId2" Type="http://schemas.openxmlformats.org/officeDocument/2006/relationships/image" Target="../media/9ed4be09_86a5_11e9_8101_003048fd731b_634a425d_f953_11e9_810b_003048fd731b2.jpeg"/><Relationship Id="rId3" Type="http://schemas.openxmlformats.org/officeDocument/2006/relationships/image" Target="../media/9ed4be19_86a5_11e9_8101_003048fd731b_634a4261_f953_11e9_810b_003048fd731b3.jpeg"/><Relationship Id="rId4" Type="http://schemas.openxmlformats.org/officeDocument/2006/relationships/image" Target="../media/1fcb3102_5f91_11eb_822d_003048fd731b_cbd0a3a0_27ac_11ed_a30e_00259070b4874.jpeg"/><Relationship Id="rId5" Type="http://schemas.openxmlformats.org/officeDocument/2006/relationships/image" Target="../media/64b52edf_7c9e_11ea_8111_003048fd731b_cbd0a39f_27ac_11ed_a30e_00259070b4875.jpeg"/><Relationship Id="rId6" Type="http://schemas.openxmlformats.org/officeDocument/2006/relationships/image" Target="../media/9ed4be22_86a5_11e9_8101_003048fd731b_4829b01a_0627_11ea_810d_003048fd731b6.jpeg"/><Relationship Id="rId7" Type="http://schemas.openxmlformats.org/officeDocument/2006/relationships/image" Target="../media/1fcb3104_5f91_11eb_822d_003048fd731b_cbd0a39e_27ac_11ed_a30e_00259070b4877.jpeg"/><Relationship Id="rId8" Type="http://schemas.openxmlformats.org/officeDocument/2006/relationships/image" Target="../media/1fcb3106_5f91_11eb_822d_003048fd731b_cbd0a39d_27ac_11ed_a30e_00259070b4878.jpeg"/><Relationship Id="rId9" Type="http://schemas.openxmlformats.org/officeDocument/2006/relationships/image" Target="../media/1fcb3108_5f91_11eb_822d_003048fd731b_cbd0a39c_27ac_11ed_a30e_00259070b4879.jpeg"/><Relationship Id="rId10" Type="http://schemas.openxmlformats.org/officeDocument/2006/relationships/image" Target="../media/1fcb310a_5f91_11eb_822d_003048fd731b_cbd0a3a1_27ac_11ed_a30e_00259070b48710.jpeg"/><Relationship Id="rId11" Type="http://schemas.openxmlformats.org/officeDocument/2006/relationships/image" Target="../media/1fcb310c_5f91_11eb_822d_003048fd731b_cbd0a3a2_27ac_11ed_a30e_00259070b48711.jpeg"/><Relationship Id="rId12" Type="http://schemas.openxmlformats.org/officeDocument/2006/relationships/image" Target="../media/970a8fa4_ceda_11eb_82cb_003048fd731b_7e5777af_c05c_11ee_a549_047c1617b1431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365" descr="Image_3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2" name="Image_366" descr="Image_3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13</xdr:row>
      <xdr:rowOff>95250</xdr:rowOff>
    </xdr:from>
    <xdr:ext cx="1143000" cy="1143000"/>
    <xdr:pic>
      <xdr:nvPicPr>
        <xdr:cNvPr id="3" name="Image_367" descr="Image_3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15</xdr:row>
      <xdr:rowOff>95250</xdr:rowOff>
    </xdr:from>
    <xdr:ext cx="1143000" cy="1143000"/>
    <xdr:pic>
      <xdr:nvPicPr>
        <xdr:cNvPr id="4" name="Image_368" descr="Image_3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16</xdr:row>
      <xdr:rowOff>95250</xdr:rowOff>
    </xdr:from>
    <xdr:ext cx="1143000" cy="1143000"/>
    <xdr:pic>
      <xdr:nvPicPr>
        <xdr:cNvPr id="5" name="Image_369" descr="Image_36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17</xdr:row>
      <xdr:rowOff>95250</xdr:rowOff>
    </xdr:from>
    <xdr:ext cx="1143000" cy="1143000"/>
    <xdr:pic>
      <xdr:nvPicPr>
        <xdr:cNvPr id="6" name="Image_370" descr="Image_37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19</xdr:row>
      <xdr:rowOff>95250</xdr:rowOff>
    </xdr:from>
    <xdr:ext cx="1143000" cy="1143000"/>
    <xdr:pic>
      <xdr:nvPicPr>
        <xdr:cNvPr id="7" name="Image_371" descr="Image_37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20</xdr:row>
      <xdr:rowOff>95250</xdr:rowOff>
    </xdr:from>
    <xdr:ext cx="1143000" cy="1143000"/>
    <xdr:pic>
      <xdr:nvPicPr>
        <xdr:cNvPr id="8" name="Image_372" descr="Image_37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21</xdr:row>
      <xdr:rowOff>95250</xdr:rowOff>
    </xdr:from>
    <xdr:ext cx="1143000" cy="1143000"/>
    <xdr:pic>
      <xdr:nvPicPr>
        <xdr:cNvPr id="9" name="Image_373" descr="Image_37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0" name="Image_374" descr="Image_37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23</xdr:row>
      <xdr:rowOff>95250</xdr:rowOff>
    </xdr:from>
    <xdr:ext cx="1143000" cy="1143000"/>
    <xdr:pic>
      <xdr:nvPicPr>
        <xdr:cNvPr id="11" name="Image_375" descr="Image_37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24</xdr:row>
      <xdr:rowOff>95250</xdr:rowOff>
    </xdr:from>
    <xdr:ext cx="1143000" cy="1143000"/>
    <xdr:pic>
      <xdr:nvPicPr>
        <xdr:cNvPr id="12" name="Image_376" descr="Image_376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7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1" customWidth="true" style="0"/>
    <col min="9" max="9" width="10" customWidth="true" style="0"/>
    <col min="10" max="10" width="13" customWidth="true" style="0"/>
  </cols>
  <sheetData>
    <row r="1" spans="1:10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>
        <f>SUM(J2:J27)</f>
        <v>0</v>
      </c>
    </row>
    <row r="2" spans="1:10">
      <c r="A2" s="1"/>
      <c r="B2" s="1">
        <v>819262</v>
      </c>
      <c r="C2" s="1" t="s">
        <v>9</v>
      </c>
      <c r="D2" s="1" t="s">
        <v>10</v>
      </c>
      <c r="E2" s="3" t="s">
        <v>11</v>
      </c>
      <c r="F2" s="1" t="s">
        <v>12</v>
      </c>
      <c r="G2" s="1" t="s">
        <v>13</v>
      </c>
      <c r="H2" s="1" t="s">
        <v>14</v>
      </c>
      <c r="I2" s="2"/>
      <c r="J2" s="5">
        <f>I2*312.00</f>
        <v>0</v>
      </c>
    </row>
    <row r="3" spans="1:10">
      <c r="A3" s="1"/>
      <c r="B3" s="1">
        <v>819263</v>
      </c>
      <c r="C3" s="1" t="s">
        <v>15</v>
      </c>
      <c r="D3" s="1" t="s">
        <v>16</v>
      </c>
      <c r="E3" s="3" t="s">
        <v>17</v>
      </c>
      <c r="F3" s="1" t="s">
        <v>18</v>
      </c>
      <c r="G3" s="1" t="s">
        <v>13</v>
      </c>
      <c r="H3" s="1" t="s">
        <v>14</v>
      </c>
      <c r="I3" s="2"/>
      <c r="J3" s="5">
        <f>I3*195.00</f>
        <v>0</v>
      </c>
    </row>
    <row r="4" spans="1:10">
      <c r="A4" s="1"/>
      <c r="B4" s="1">
        <v>819264</v>
      </c>
      <c r="C4" s="1" t="s">
        <v>19</v>
      </c>
      <c r="D4" s="1" t="s">
        <v>20</v>
      </c>
      <c r="E4" s="3" t="s">
        <v>21</v>
      </c>
      <c r="F4" s="1" t="s">
        <v>22</v>
      </c>
      <c r="G4" s="1" t="s">
        <v>13</v>
      </c>
      <c r="H4" s="1" t="s">
        <v>14</v>
      </c>
      <c r="I4" s="2"/>
      <c r="J4" s="5">
        <f>I4*366.00</f>
        <v>0</v>
      </c>
    </row>
    <row r="5" spans="1:10">
      <c r="A5" s="1"/>
      <c r="B5" s="1">
        <v>819265</v>
      </c>
      <c r="C5" s="1" t="s">
        <v>23</v>
      </c>
      <c r="D5" s="1" t="s">
        <v>24</v>
      </c>
      <c r="E5" s="3" t="s">
        <v>25</v>
      </c>
      <c r="F5" s="1" t="s">
        <v>26</v>
      </c>
      <c r="G5" s="1" t="s">
        <v>13</v>
      </c>
      <c r="H5" s="1" t="s">
        <v>14</v>
      </c>
      <c r="I5" s="2"/>
      <c r="J5" s="5">
        <f>I5*206.00</f>
        <v>0</v>
      </c>
    </row>
    <row r="6" spans="1:10">
      <c r="A6" s="1"/>
      <c r="B6" s="1">
        <v>825462</v>
      </c>
      <c r="C6" s="1" t="s">
        <v>27</v>
      </c>
      <c r="D6" s="1" t="s">
        <v>28</v>
      </c>
      <c r="E6" s="3" t="s">
        <v>29</v>
      </c>
      <c r="F6" s="1" t="s">
        <v>18</v>
      </c>
      <c r="G6" s="1" t="s">
        <v>13</v>
      </c>
      <c r="H6" s="1" t="s">
        <v>14</v>
      </c>
      <c r="I6" s="2"/>
      <c r="J6" s="5">
        <f>I6*195.00</f>
        <v>0</v>
      </c>
    </row>
    <row r="7" spans="1:10">
      <c r="A7" s="1"/>
      <c r="B7" s="1">
        <v>825463</v>
      </c>
      <c r="C7" s="1" t="s">
        <v>30</v>
      </c>
      <c r="D7" s="1" t="s">
        <v>31</v>
      </c>
      <c r="E7" s="3" t="s">
        <v>32</v>
      </c>
      <c r="F7" s="1" t="s">
        <v>33</v>
      </c>
      <c r="G7" s="1" t="s">
        <v>13</v>
      </c>
      <c r="H7" s="1" t="s">
        <v>14</v>
      </c>
      <c r="I7" s="2"/>
      <c r="J7" s="5">
        <f>I7*353.00</f>
        <v>0</v>
      </c>
    </row>
    <row r="8" spans="1:10">
      <c r="A8" s="1"/>
      <c r="B8" s="1">
        <v>877717</v>
      </c>
      <c r="C8" s="1" t="s">
        <v>34</v>
      </c>
      <c r="D8" s="1" t="s">
        <v>35</v>
      </c>
      <c r="E8" s="3" t="s">
        <v>32</v>
      </c>
      <c r="F8" s="1" t="s">
        <v>36</v>
      </c>
      <c r="G8" s="1" t="s">
        <v>13</v>
      </c>
      <c r="H8" s="1" t="s">
        <v>14</v>
      </c>
      <c r="I8" s="2"/>
      <c r="J8" s="5">
        <f>I8*235.00</f>
        <v>0</v>
      </c>
    </row>
    <row r="9" spans="1:10">
      <c r="A9" s="1"/>
      <c r="B9" s="1">
        <v>824500</v>
      </c>
      <c r="C9" s="1" t="s">
        <v>37</v>
      </c>
      <c r="D9" s="1" t="s">
        <v>38</v>
      </c>
      <c r="E9" s="3" t="s">
        <v>29</v>
      </c>
      <c r="F9" s="1" t="s">
        <v>12</v>
      </c>
      <c r="G9" s="1" t="s">
        <v>13</v>
      </c>
      <c r="H9" s="1" t="s">
        <v>14</v>
      </c>
      <c r="I9" s="2"/>
      <c r="J9" s="5">
        <f>I9*312.00</f>
        <v>0</v>
      </c>
    </row>
    <row r="10" spans="1:10" customHeight="1" ht="27">
      <c r="A10" s="1"/>
      <c r="B10" s="1">
        <v>819266</v>
      </c>
      <c r="C10" s="1" t="s">
        <v>39</v>
      </c>
      <c r="D10" s="1" t="s">
        <v>40</v>
      </c>
      <c r="E10" s="3" t="s">
        <v>41</v>
      </c>
      <c r="F10" s="1" t="s">
        <v>42</v>
      </c>
      <c r="G10" s="1" t="s">
        <v>13</v>
      </c>
      <c r="H10" s="1" t="s">
        <v>14</v>
      </c>
      <c r="I10" s="2"/>
      <c r="J10" s="5">
        <f>I10*337.00</f>
        <v>0</v>
      </c>
    </row>
    <row r="11" spans="1:10" customHeight="1" ht="27">
      <c r="A11" s="1"/>
      <c r="B11" s="1">
        <v>819267</v>
      </c>
      <c r="C11" s="1" t="s">
        <v>43</v>
      </c>
      <c r="D11" s="1" t="s">
        <v>44</v>
      </c>
      <c r="E11" s="3" t="s">
        <v>45</v>
      </c>
      <c r="F11" s="1" t="s">
        <v>46</v>
      </c>
      <c r="G11" s="1" t="s">
        <v>13</v>
      </c>
      <c r="H11" s="1" t="s">
        <v>14</v>
      </c>
      <c r="I11" s="2"/>
      <c r="J11" s="5">
        <f>I11*183.00</f>
        <v>0</v>
      </c>
    </row>
    <row r="12" spans="1:10" customHeight="1" ht="27">
      <c r="A12" s="1"/>
      <c r="B12" s="1">
        <v>819268</v>
      </c>
      <c r="C12" s="1" t="s">
        <v>47</v>
      </c>
      <c r="D12" s="1" t="s">
        <v>48</v>
      </c>
      <c r="E12" s="3" t="s">
        <v>49</v>
      </c>
      <c r="F12" s="1" t="s">
        <v>50</v>
      </c>
      <c r="G12" s="1" t="s">
        <v>13</v>
      </c>
      <c r="H12" s="1" t="s">
        <v>14</v>
      </c>
      <c r="I12" s="2"/>
      <c r="J12" s="5">
        <f>I12*361.00</f>
        <v>0</v>
      </c>
    </row>
    <row r="13" spans="1:10" customHeight="1" ht="27">
      <c r="A13" s="1"/>
      <c r="B13" s="1">
        <v>819269</v>
      </c>
      <c r="C13" s="1" t="s">
        <v>51</v>
      </c>
      <c r="D13" s="1" t="s">
        <v>52</v>
      </c>
      <c r="E13" s="3" t="s">
        <v>53</v>
      </c>
      <c r="F13" s="1" t="s">
        <v>54</v>
      </c>
      <c r="G13" s="1" t="s">
        <v>13</v>
      </c>
      <c r="H13" s="1" t="s">
        <v>14</v>
      </c>
      <c r="I13" s="2"/>
      <c r="J13" s="5">
        <f>I13*223.00</f>
        <v>0</v>
      </c>
    </row>
    <row r="14" spans="1:10" customHeight="1" ht="53">
      <c r="A14" s="1"/>
      <c r="B14" s="1">
        <v>819270</v>
      </c>
      <c r="C14" s="1" t="s">
        <v>55</v>
      </c>
      <c r="D14" s="1" t="s">
        <v>56</v>
      </c>
      <c r="E14" s="3" t="s">
        <v>57</v>
      </c>
      <c r="F14" s="1" t="s">
        <v>58</v>
      </c>
      <c r="G14" s="1" t="s">
        <v>13</v>
      </c>
      <c r="H14" s="1" t="s">
        <v>14</v>
      </c>
      <c r="I14" s="2"/>
      <c r="J14" s="5">
        <f>I14*287.00</f>
        <v>0</v>
      </c>
    </row>
    <row r="15" spans="1:10" customHeight="1" ht="53">
      <c r="A15" s="1"/>
      <c r="B15" s="1">
        <v>819271</v>
      </c>
      <c r="C15" s="1" t="s">
        <v>59</v>
      </c>
      <c r="D15" s="1" t="s">
        <v>60</v>
      </c>
      <c r="E15" s="3" t="s">
        <v>61</v>
      </c>
      <c r="F15" s="1" t="s">
        <v>62</v>
      </c>
      <c r="G15" s="1" t="s">
        <v>63</v>
      </c>
      <c r="H15" s="1" t="s">
        <v>14</v>
      </c>
      <c r="I15" s="2"/>
      <c r="J15" s="5">
        <f>I15*154.00</f>
        <v>0</v>
      </c>
    </row>
    <row r="16" spans="1:10" customHeight="1" ht="105">
      <c r="A16" s="1"/>
      <c r="B16" s="1">
        <v>834441</v>
      </c>
      <c r="C16" s="1" t="s">
        <v>64</v>
      </c>
      <c r="D16" s="1" t="s">
        <v>65</v>
      </c>
      <c r="E16" s="3" t="s">
        <v>66</v>
      </c>
      <c r="F16" s="1" t="s">
        <v>67</v>
      </c>
      <c r="G16" s="1" t="s">
        <v>63</v>
      </c>
      <c r="H16" s="1" t="s">
        <v>14</v>
      </c>
      <c r="I16" s="2"/>
      <c r="J16" s="5">
        <f>I16*180.53</f>
        <v>0</v>
      </c>
    </row>
    <row r="17" spans="1:10" customHeight="1" ht="105">
      <c r="A17" s="1"/>
      <c r="B17" s="1">
        <v>826747</v>
      </c>
      <c r="C17" s="1" t="s">
        <v>68</v>
      </c>
      <c r="D17" s="1" t="s">
        <v>69</v>
      </c>
      <c r="E17" s="3" t="s">
        <v>70</v>
      </c>
      <c r="F17" s="1" t="s">
        <v>71</v>
      </c>
      <c r="G17" s="1" t="s">
        <v>13</v>
      </c>
      <c r="H17" s="1" t="s">
        <v>14</v>
      </c>
      <c r="I17" s="2"/>
      <c r="J17" s="5">
        <f>I17*156.82</f>
        <v>0</v>
      </c>
    </row>
    <row r="18" spans="1:10" customHeight="1" ht="53">
      <c r="A18" s="1"/>
      <c r="B18" s="1">
        <v>819272</v>
      </c>
      <c r="C18" s="1" t="s">
        <v>72</v>
      </c>
      <c r="D18" s="1" t="s">
        <v>73</v>
      </c>
      <c r="E18" s="3" t="s">
        <v>74</v>
      </c>
      <c r="F18" s="1" t="s">
        <v>75</v>
      </c>
      <c r="G18" s="1" t="s">
        <v>13</v>
      </c>
      <c r="H18" s="1" t="s">
        <v>14</v>
      </c>
      <c r="I18" s="2"/>
      <c r="J18" s="5">
        <f>I18*144.06</f>
        <v>0</v>
      </c>
    </row>
    <row r="19" spans="1:10" customHeight="1" ht="53">
      <c r="A19" s="1"/>
      <c r="B19" s="1">
        <v>819273</v>
      </c>
      <c r="C19" s="1" t="s">
        <v>76</v>
      </c>
      <c r="D19" s="1" t="s">
        <v>77</v>
      </c>
      <c r="E19" s="3" t="s">
        <v>78</v>
      </c>
      <c r="F19" s="1" t="s">
        <v>79</v>
      </c>
      <c r="G19" s="1" t="s">
        <v>13</v>
      </c>
      <c r="H19" s="1" t="s">
        <v>14</v>
      </c>
      <c r="I19" s="2"/>
      <c r="J19" s="5">
        <f>I19*176.88</f>
        <v>0</v>
      </c>
    </row>
    <row r="20" spans="1:10" customHeight="1" ht="105">
      <c r="A20" s="1"/>
      <c r="B20" s="1">
        <v>834442</v>
      </c>
      <c r="C20" s="1" t="s">
        <v>80</v>
      </c>
      <c r="D20" s="1" t="s">
        <v>81</v>
      </c>
      <c r="E20" s="3" t="s">
        <v>82</v>
      </c>
      <c r="F20" s="1" t="s">
        <v>83</v>
      </c>
      <c r="G20" s="1" t="s">
        <v>63</v>
      </c>
      <c r="H20" s="1" t="s">
        <v>14</v>
      </c>
      <c r="I20" s="2"/>
      <c r="J20" s="5">
        <f>I20*140.41</f>
        <v>0</v>
      </c>
    </row>
    <row r="21" spans="1:10" customHeight="1" ht="105">
      <c r="A21" s="1"/>
      <c r="B21" s="1">
        <v>834443</v>
      </c>
      <c r="C21" s="1" t="s">
        <v>84</v>
      </c>
      <c r="D21" s="1" t="s">
        <v>85</v>
      </c>
      <c r="E21" s="3" t="s">
        <v>86</v>
      </c>
      <c r="F21" s="1" t="s">
        <v>87</v>
      </c>
      <c r="G21" s="1" t="s">
        <v>63</v>
      </c>
      <c r="H21" s="1" t="s">
        <v>14</v>
      </c>
      <c r="I21" s="2"/>
      <c r="J21" s="5">
        <f>I21*116.71</f>
        <v>0</v>
      </c>
    </row>
    <row r="22" spans="1:10" customHeight="1" ht="105">
      <c r="A22" s="1"/>
      <c r="B22" s="1">
        <v>836375</v>
      </c>
      <c r="C22" s="1" t="s">
        <v>88</v>
      </c>
      <c r="D22" s="1" t="s">
        <v>89</v>
      </c>
      <c r="E22" s="3" t="s">
        <v>90</v>
      </c>
      <c r="F22" s="1" t="s">
        <v>67</v>
      </c>
      <c r="G22" s="1" t="s">
        <v>91</v>
      </c>
      <c r="H22" s="1" t="s">
        <v>14</v>
      </c>
      <c r="I22" s="2"/>
      <c r="J22" s="5">
        <f>I22*180.53</f>
        <v>0</v>
      </c>
    </row>
    <row r="23" spans="1:10" customHeight="1" ht="105">
      <c r="A23" s="1"/>
      <c r="B23" s="1">
        <v>836376</v>
      </c>
      <c r="C23" s="1" t="s">
        <v>92</v>
      </c>
      <c r="D23" s="1" t="s">
        <v>93</v>
      </c>
      <c r="E23" s="3" t="s">
        <v>94</v>
      </c>
      <c r="F23" s="1" t="s">
        <v>67</v>
      </c>
      <c r="G23" s="1" t="s">
        <v>13</v>
      </c>
      <c r="H23" s="1" t="s">
        <v>14</v>
      </c>
      <c r="I23" s="2"/>
      <c r="J23" s="5">
        <f>I23*180.53</f>
        <v>0</v>
      </c>
    </row>
    <row r="24" spans="1:10" customHeight="1" ht="105">
      <c r="A24" s="1"/>
      <c r="B24" s="1">
        <v>836377</v>
      </c>
      <c r="C24" s="1" t="s">
        <v>95</v>
      </c>
      <c r="D24" s="1" t="s">
        <v>96</v>
      </c>
      <c r="E24" s="3" t="s">
        <v>97</v>
      </c>
      <c r="F24" s="1" t="s">
        <v>98</v>
      </c>
      <c r="G24" s="1" t="s">
        <v>13</v>
      </c>
      <c r="H24" s="1" t="s">
        <v>14</v>
      </c>
      <c r="I24" s="2"/>
      <c r="J24" s="5">
        <f>I24*189.65</f>
        <v>0</v>
      </c>
    </row>
    <row r="25" spans="1:10" customHeight="1" ht="35">
      <c r="A25" s="1"/>
      <c r="B25" s="1">
        <v>835187</v>
      </c>
      <c r="C25" s="1" t="s">
        <v>99</v>
      </c>
      <c r="D25" s="1" t="s">
        <v>100</v>
      </c>
      <c r="E25" s="3" t="s">
        <v>101</v>
      </c>
      <c r="F25" s="1" t="s">
        <v>102</v>
      </c>
      <c r="G25" s="1" t="s">
        <v>13</v>
      </c>
      <c r="H25" s="1" t="s">
        <v>14</v>
      </c>
      <c r="I25" s="2"/>
      <c r="J25" s="5">
        <f>I25*156.05</f>
        <v>0</v>
      </c>
    </row>
    <row r="26" spans="1:10" customHeight="1" ht="35">
      <c r="A26" s="1"/>
      <c r="B26" s="1">
        <v>873434</v>
      </c>
      <c r="C26" s="1" t="s">
        <v>103</v>
      </c>
      <c r="D26" s="1" t="s">
        <v>104</v>
      </c>
      <c r="E26" s="3" t="s">
        <v>105</v>
      </c>
      <c r="F26" s="1" t="s">
        <v>106</v>
      </c>
      <c r="G26" s="1" t="s">
        <v>13</v>
      </c>
      <c r="H26" s="1" t="s">
        <v>14</v>
      </c>
      <c r="I26" s="2"/>
      <c r="J26" s="5">
        <f>I26*191.32</f>
        <v>0</v>
      </c>
    </row>
    <row r="27" spans="1:10" customHeight="1" ht="35">
      <c r="A27" s="1"/>
      <c r="B27" s="1">
        <v>873435</v>
      </c>
      <c r="C27" s="1" t="s">
        <v>107</v>
      </c>
      <c r="D27" s="1" t="s">
        <v>108</v>
      </c>
      <c r="E27" s="3" t="s">
        <v>109</v>
      </c>
      <c r="F27" s="1" t="s">
        <v>110</v>
      </c>
      <c r="G27" s="1" t="s">
        <v>13</v>
      </c>
      <c r="H27" s="1" t="s">
        <v>14</v>
      </c>
      <c r="I27" s="2"/>
      <c r="J27" s="5">
        <f>I27*169.40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9"/>
    <mergeCell ref="A10:A13"/>
    <mergeCell ref="A14:A15"/>
    <mergeCell ref="A18:A19"/>
    <mergeCell ref="A25:A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2024-05-09T15:13:42+03:00</dcterms:created>
  <dcterms:modified xsi:type="dcterms:W3CDTF">2024-05-09T15:13:42+03:00</dcterms:modified>
  <dc:title>Untitled Spreadsheet</dc:title>
  <dc:description/>
  <dc:subject/>
  <cp:keywords/>
  <cp:category/>
</cp:coreProperties>
</file>