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<sst xmlns="http://schemas.openxmlformats.org/spreadsheetml/2006/main" uniqueCount="95">
  <si>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</si>
  <si>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</si>
  <si>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</si>
  <si>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</si>
  <si>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</si>
  <si>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</si>
  <si>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</si>
  <si>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</si>
  <si>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</si>
  <si>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</si>
  <si>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STP-310002</t>
  </si>
  <si>
    <t>HS113</t>
  </si>
  <si>
    <t>Насосно-смес узел VR для ТП 3 термометра с термоголовкой без насоса монтаж длина 180мм (1/5шт)</t>
  </si>
  <si>
    <t>25 688.26 руб.</t>
  </si>
  <si>
    <t>шт</t>
  </si>
  <si>
    <t>STP-310016</t>
  </si>
  <si>
    <t>VR200-A</t>
  </si>
  <si>
    <t>Насосно-смес узел VR для ТП с термосмес клапан 20-45*С монтаж длина 130-180мм(1/10шт)</t>
  </si>
  <si>
    <t>8 902.54 руб.</t>
  </si>
  <si>
    <t>STP-310014</t>
  </si>
  <si>
    <t>VR200</t>
  </si>
  <si>
    <t>Насосно-смес узел VR для ТП с термосмес клапан 35-60*С монтаж длина 130-180мм(1/10шт)</t>
  </si>
  <si>
    <t>STP-310001</t>
  </si>
  <si>
    <t>VR202</t>
  </si>
  <si>
    <t>Насосно-смес узел VR для ТП 1 термометр с термогол 20-65*С без насоса монтаж длина 130-180мм (1/5шт)</t>
  </si>
  <si>
    <t>7 498.41 руб.</t>
  </si>
  <si>
    <t>STP-310025</t>
  </si>
  <si>
    <t>VR204-A</t>
  </si>
  <si>
    <t>Насосно-смесительный узел для теплого пола ПРЯМОЙ KVS2,6  20 °С- 45 °С  "ViEiR"((8/1шт)</t>
  </si>
  <si>
    <t>7 416.35 руб.</t>
  </si>
  <si>
    <t>STP-310026</t>
  </si>
  <si>
    <t>VR204-B</t>
  </si>
  <si>
    <t>Насосно-смесительный узел для теплого пола СО СМЕЩЕНИЕМ KVS2,6  20 °С- 45 °С  "ViEiR"((8/1шт)</t>
  </si>
  <si>
    <t>STP-310017</t>
  </si>
  <si>
    <t>VR204A-F</t>
  </si>
  <si>
    <t>Насосно-смесительный узел для теплого пола KVS2,6  20 °С- 45 °С   ViEiR ((10/1шт)</t>
  </si>
  <si>
    <t>8 917.13 руб.</t>
  </si>
  <si>
    <t>STP-310010</t>
  </si>
  <si>
    <t>VR204-F</t>
  </si>
  <si>
    <t>Насосно-смес узел VR  с термосмес кл. 35"-60" монтаж длина 130-180мм (1/10шт)</t>
  </si>
  <si>
    <t>STP-310011</t>
  </si>
  <si>
    <t>VR206</t>
  </si>
  <si>
    <t>Насосно-смес узел VIEIR с термоголовкой 20-60*С без насоса монтаж длина 130мм, бок подвод (1/10шт)</t>
  </si>
  <si>
    <t>14 586.53 руб.</t>
  </si>
  <si>
    <t>STP-310012</t>
  </si>
  <si>
    <t>VR207</t>
  </si>
  <si>
    <t xml:space="preserve">Насосно-смес узел VIEIR с термосмес клапаном без насоса унив монтаж длина 130-180мм, боковой подвод </t>
  </si>
  <si>
    <t>13 630.99 руб.</t>
  </si>
  <si>
    <t>STP-310013</t>
  </si>
  <si>
    <t>VR208</t>
  </si>
  <si>
    <t>Насосно-смес узел VIEIR с термоголовкой без насоса монтаж длина 130мм, боковой подвод (1/5шт)</t>
  </si>
  <si>
    <t>12 487.63 руб.</t>
  </si>
  <si>
    <t>VER-000279</t>
  </si>
  <si>
    <t>VR225</t>
  </si>
  <si>
    <t>Насосно-смесительный узел с 4-х ходовым термостатическим клапаном"ViEiR"(5/1шт)</t>
  </si>
  <si>
    <t>11 714.45 руб.</t>
  </si>
  <si>
    <t>VER-000280</t>
  </si>
  <si>
    <t>VR226</t>
  </si>
  <si>
    <t>Насосно-смесительный узел с 4-х ходовым термостатическим клапаном"ViEiR"(10/1шт)</t>
  </si>
  <si>
    <t>9 300.07 руб.</t>
  </si>
  <si>
    <t>VER-000435</t>
  </si>
  <si>
    <t>VR240</t>
  </si>
  <si>
    <t>Насосно-смесительный узел для теплого пола"  "ViEiR"((5/1шт)</t>
  </si>
  <si>
    <t>12 411.04 руб.</t>
  </si>
  <si>
    <t>STP-310015</t>
  </si>
  <si>
    <t>VRT15</t>
  </si>
  <si>
    <t>Терморегулирующий монтажный комплект ViEiR (1/20шт)</t>
  </si>
  <si>
    <t>3 224.03 руб.</t>
  </si>
  <si>
    <t>RAR-120041</t>
  </si>
  <si>
    <t>VRT16</t>
  </si>
  <si>
    <t>Терморегулирующий монтажный комплект  (20/1шт)  ViEiR</t>
  </si>
  <si>
    <t>STP-310003</t>
  </si>
  <si>
    <t>VR176</t>
  </si>
  <si>
    <t>Трехходовой смесительный клапан 3/4" VR (1/30шт)</t>
  </si>
  <si>
    <t>2 044.19 руб.</t>
  </si>
  <si>
    <t>STP-310004</t>
  </si>
  <si>
    <t>VR177</t>
  </si>
  <si>
    <t>Трехходовой смесительный клапан 1" VR (1/30шт)</t>
  </si>
  <si>
    <t>2 221.08 руб.</t>
  </si>
  <si>
    <t>STP-310005</t>
  </si>
  <si>
    <t>VR178</t>
  </si>
  <si>
    <t>Трехходовой смесительный клапан 1 1/4" VR (1/30шт)</t>
  </si>
  <si>
    <t>2 802.79 руб.</t>
  </si>
  <si>
    <t>STP-310007</t>
  </si>
  <si>
    <t>VR201</t>
  </si>
  <si>
    <t>Термостатический смесительный клапан 1" (35-60℃, KVS4,5)  VR (1/30шт)</t>
  </si>
  <si>
    <t>4 633.63 руб.</t>
  </si>
  <si>
    <t>STP-310008</t>
  </si>
  <si>
    <t>VR290</t>
  </si>
  <si>
    <t>Термоголовка с погружным датчиком 20-60 °С  ViEiR (1/50шт)</t>
  </si>
  <si>
    <t>1 174.36 руб.</t>
  </si>
  <si>
    <t>STP-310006</t>
  </si>
  <si>
    <t>VR291</t>
  </si>
  <si>
    <t>Клапан трехходовой смесительный 1" VR (1/30шт)</t>
  </si>
  <si>
    <t>2 611.32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</si>
</sst>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5fad449_86a5_11e9_8101_003048fd731b_cbd0a3b3_27ac_11ed_a30e_00259070b4871.jpeg"/><Relationship Id="rId2" Type="http://schemas.openxmlformats.org/officeDocument/2006/relationships/image" Target="../media/1fcb310e_5f91_11eb_822d_003048fd731b_cbd0a3ae_27ac_11ed_a30e_00259070b4872.jpeg"/><Relationship Id="rId3" Type="http://schemas.openxmlformats.org/officeDocument/2006/relationships/image" Target="../media/a5fad445_86a5_11e9_8101_003048fd731b_cbd0a3ad_27ac_11ed_a30e_00259070b4873.jpeg"/><Relationship Id="rId4" Type="http://schemas.openxmlformats.org/officeDocument/2006/relationships/image" Target="../media/19176348_f3c8_11eb_82ff_003048fd731b_cbd0a3a3_27ac_11ed_a30e_00259070b4874.jpeg"/><Relationship Id="rId5" Type="http://schemas.openxmlformats.org/officeDocument/2006/relationships/image" Target="../media/1917634a_f3c8_11eb_82ff_003048fd731b_cbd0a3a8_27ac_11ed_a30e_00259070b4875.jpeg"/><Relationship Id="rId6" Type="http://schemas.openxmlformats.org/officeDocument/2006/relationships/image" Target="../media/1fcb3110_5f91_11eb_822d_003048fd731b_7e577789_c05c_11ee_a549_047c1617b1436.jpeg"/><Relationship Id="rId7" Type="http://schemas.openxmlformats.org/officeDocument/2006/relationships/image" Target="../media/3c8d8c24_68f5_11ea_8111_003048fd731b_cbd0a3b2_27ac_11ed_a30e_00259070b4877.jpeg"/><Relationship Id="rId8" Type="http://schemas.openxmlformats.org/officeDocument/2006/relationships/image" Target="../media/3c8d8c26_68f5_11ea_8111_003048fd731b_cbd0a3b1_27ac_11ed_a30e_00259070b4878.jpeg"/><Relationship Id="rId9" Type="http://schemas.openxmlformats.org/officeDocument/2006/relationships/image" Target="../media/3c8d8c28_68f5_11ea_8111_003048fd731b_cbd0a3b0_27ac_11ed_a30e_00259070b4879.jpeg"/><Relationship Id="rId10" Type="http://schemas.openxmlformats.org/officeDocument/2006/relationships/image" Target="../media/f2cfaacb_c446_11ec_a27f_00259070b487_7e57778a_c05c_11ee_a549_047c1617b14310.jpeg"/><Relationship Id="rId11" Type="http://schemas.openxmlformats.org/officeDocument/2006/relationships/image" Target="../media/f2cfaacd_c446_11ec_a27f_00259070b487_7e57778c_c05c_11ee_a549_047c1617b14311.jpeg"/><Relationship Id="rId12" Type="http://schemas.openxmlformats.org/officeDocument/2006/relationships/image" Target="../media/a0751dff_0af9_11ee_a45c_047c1617b143_7e57778e_c05c_11ee_a549_047c1617b14312.jpeg"/><Relationship Id="rId13" Type="http://schemas.openxmlformats.org/officeDocument/2006/relationships/image" Target="../media/5eb5c5ea_7c9e_11ea_8111_003048fd731b_cbd0a3b6_27ac_11ed_a30e_00259070b48713.jpeg"/><Relationship Id="rId14" Type="http://schemas.openxmlformats.org/officeDocument/2006/relationships/image" Target="../media/1fcb30da_5f91_11eb_822d_003048fd731b_7e577793_c05c_11ee_a549_047c1617b14314.jpeg"/><Relationship Id="rId15" Type="http://schemas.openxmlformats.org/officeDocument/2006/relationships/image" Target="../media/a5fad44d_86a5_11e9_8101_003048fd731b_cbd0a3b9_27ac_11ed_a30e_00259070b48715.jpeg"/><Relationship Id="rId16" Type="http://schemas.openxmlformats.org/officeDocument/2006/relationships/image" Target="../media/a5fad45d_86a5_11e9_8101_003048fd731b_cbd0a3be_27ac_11ed_a30e_00259070b48716.jpeg"/><Relationship Id="rId17" Type="http://schemas.openxmlformats.org/officeDocument/2006/relationships/image" Target="../media/a5fad461_86a5_11e9_8101_003048fd731b_cbd0a3ba_27ac_11ed_a30e_00259070b48717.jpeg"/><Relationship Id="rId18" Type="http://schemas.openxmlformats.org/officeDocument/2006/relationships/image" Target="../media/a5fad459_86a5_11e9_8101_003048fd731b_cbd0a3bc_27ac_11ed_a30e_00259070b4871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21" descr="Image_3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22" descr="Image_3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323" descr="Image_3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324" descr="Image_3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325" descr="Image_3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6" name="Image_326" descr="Image_3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7" name="Image_327" descr="Image_3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8" name="Image_328" descr="Image_3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9" name="Image_329" descr="Image_3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0" name="Image_330" descr="Image_3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1" name="Image_331" descr="Image_3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2" name="Image_332" descr="Image_3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3" name="Image_333" descr="Image_3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4" name="Image_334" descr="Image_3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5" name="Image_335" descr="Image_33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6" name="Image_336" descr="Image_33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17" name="Image_337" descr="Image_33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8" name="Image_338" descr="Image_33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SUM(J2:J23)</f>
        <v>0</v>
      </c>
      <c r="K1" s="4" t="s">
        <v>9</v>
      </c>
      <c r="L1" s="5"/>
    </row>
    <row r="2" spans="1:12" customHeight="1" ht="105">
      <c r="A2" s="1"/>
      <c r="B2" s="1">
        <v>819371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1</v>
      </c>
      <c r="H2" s="1">
        <v>0</v>
      </c>
      <c r="I2" s="1">
        <v>0</v>
      </c>
      <c r="J2" s="1" t="s">
        <v>14</v>
      </c>
      <c r="K2" s="2"/>
      <c r="L2" s="5">
        <f>K2*25688.26</f>
        <v>0</v>
      </c>
    </row>
    <row r="3" spans="1:12" customHeight="1" ht="53">
      <c r="A3" s="1"/>
      <c r="B3" s="1">
        <v>834444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4</v>
      </c>
      <c r="H3" s="1">
        <v>0</v>
      </c>
      <c r="I3" s="1">
        <v>0</v>
      </c>
      <c r="J3" s="1" t="s">
        <v>14</v>
      </c>
      <c r="K3" s="2"/>
      <c r="L3" s="5">
        <f>K3*8902.54</f>
        <v>0</v>
      </c>
    </row>
    <row r="4" spans="1:12" customHeight="1" ht="53">
      <c r="A4" s="1"/>
      <c r="B4" s="1">
        <v>827845</v>
      </c>
      <c r="C4" s="1" t="s">
        <v>19</v>
      </c>
      <c r="D4" s="1" t="s">
        <v>20</v>
      </c>
      <c r="E4" s="3" t="s">
        <v>21</v>
      </c>
      <c r="F4" s="1" t="s">
        <v>18</v>
      </c>
      <c r="G4" s="1">
        <v>6</v>
      </c>
      <c r="H4" s="1">
        <v>0</v>
      </c>
      <c r="I4" s="1">
        <v>0</v>
      </c>
      <c r="J4" s="1" t="s">
        <v>14</v>
      </c>
      <c r="K4" s="2"/>
      <c r="L4" s="5">
        <f>K4*8902.54</f>
        <v>0</v>
      </c>
    </row>
    <row r="5" spans="1:12" customHeight="1" ht="105">
      <c r="A5" s="1"/>
      <c r="B5" s="1">
        <v>819370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5</v>
      </c>
      <c r="H5" s="1">
        <v>0</v>
      </c>
      <c r="I5" s="1">
        <v>0</v>
      </c>
      <c r="J5" s="1" t="s">
        <v>14</v>
      </c>
      <c r="K5" s="2"/>
      <c r="L5" s="5">
        <f>K5*7498.41</f>
        <v>0</v>
      </c>
    </row>
    <row r="6" spans="1:12" customHeight="1" ht="105">
      <c r="A6" s="1"/>
      <c r="B6" s="1">
        <v>834513</v>
      </c>
      <c r="C6" s="1" t="s">
        <v>26</v>
      </c>
      <c r="D6" s="1" t="s">
        <v>27</v>
      </c>
      <c r="E6" s="3" t="s">
        <v>28</v>
      </c>
      <c r="F6" s="1" t="s">
        <v>29</v>
      </c>
      <c r="G6" s="1">
        <v>1</v>
      </c>
      <c r="H6" s="1">
        <v>0</v>
      </c>
      <c r="I6" s="1">
        <v>0</v>
      </c>
      <c r="J6" s="1" t="s">
        <v>14</v>
      </c>
      <c r="K6" s="2"/>
      <c r="L6" s="5">
        <f>K6*7416.35</f>
        <v>0</v>
      </c>
    </row>
    <row r="7" spans="1:12" customHeight="1" ht="105">
      <c r="A7" s="1"/>
      <c r="B7" s="1">
        <v>834514</v>
      </c>
      <c r="C7" s="1" t="s">
        <v>30</v>
      </c>
      <c r="D7" s="1" t="s">
        <v>31</v>
      </c>
      <c r="E7" s="3" t="s">
        <v>32</v>
      </c>
      <c r="F7" s="1" t="s">
        <v>29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K7*7416.35</f>
        <v>0</v>
      </c>
    </row>
    <row r="8" spans="1:12" customHeight="1" ht="53">
      <c r="A8" s="1"/>
      <c r="B8" s="1">
        <v>834445</v>
      </c>
      <c r="C8" s="1" t="s">
        <v>33</v>
      </c>
      <c r="D8" s="1" t="s">
        <v>34</v>
      </c>
      <c r="E8" s="3" t="s">
        <v>35</v>
      </c>
      <c r="F8" s="1" t="s">
        <v>36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K8*8917.13</f>
        <v>0</v>
      </c>
    </row>
    <row r="9" spans="1:12" customHeight="1" ht="53">
      <c r="A9" s="1"/>
      <c r="B9" s="1">
        <v>824003</v>
      </c>
      <c r="C9" s="1" t="s">
        <v>37</v>
      </c>
      <c r="D9" s="1" t="s">
        <v>38</v>
      </c>
      <c r="E9" s="3" t="s">
        <v>39</v>
      </c>
      <c r="F9" s="1" t="s">
        <v>36</v>
      </c>
      <c r="G9" s="1">
        <v>9</v>
      </c>
      <c r="H9" s="1">
        <v>0</v>
      </c>
      <c r="I9" s="1">
        <v>0</v>
      </c>
      <c r="J9" s="1" t="s">
        <v>14</v>
      </c>
      <c r="K9" s="2"/>
      <c r="L9" s="5">
        <f>K9*8917.13</f>
        <v>0</v>
      </c>
    </row>
    <row r="10" spans="1:12" customHeight="1" ht="105">
      <c r="A10" s="1"/>
      <c r="B10" s="1">
        <v>825274</v>
      </c>
      <c r="C10" s="1" t="s">
        <v>40</v>
      </c>
      <c r="D10" s="1" t="s">
        <v>41</v>
      </c>
      <c r="E10" s="3" t="s">
        <v>42</v>
      </c>
      <c r="F10" s="1" t="s">
        <v>43</v>
      </c>
      <c r="G10" s="1">
        <v>3</v>
      </c>
      <c r="H10" s="1">
        <v>0</v>
      </c>
      <c r="I10" s="1">
        <v>0</v>
      </c>
      <c r="J10" s="1" t="s">
        <v>14</v>
      </c>
      <c r="K10" s="2"/>
      <c r="L10" s="5">
        <f>K10*14586.53</f>
        <v>0</v>
      </c>
    </row>
    <row r="11" spans="1:12" customHeight="1" ht="105">
      <c r="A11" s="1"/>
      <c r="B11" s="1">
        <v>825275</v>
      </c>
      <c r="C11" s="1" t="s">
        <v>44</v>
      </c>
      <c r="D11" s="1" t="s">
        <v>45</v>
      </c>
      <c r="E11" s="3" t="s">
        <v>46</v>
      </c>
      <c r="F11" s="1" t="s">
        <v>47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K11*13630.99</f>
        <v>0</v>
      </c>
    </row>
    <row r="12" spans="1:12" customHeight="1" ht="105">
      <c r="A12" s="1"/>
      <c r="B12" s="1">
        <v>825276</v>
      </c>
      <c r="C12" s="1" t="s">
        <v>48</v>
      </c>
      <c r="D12" s="1" t="s">
        <v>49</v>
      </c>
      <c r="E12" s="3" t="s">
        <v>50</v>
      </c>
      <c r="F12" s="1" t="s">
        <v>51</v>
      </c>
      <c r="G12" s="1">
        <v>2</v>
      </c>
      <c r="H12" s="1">
        <v>0</v>
      </c>
      <c r="I12" s="1">
        <v>0</v>
      </c>
      <c r="J12" s="1" t="s">
        <v>14</v>
      </c>
      <c r="K12" s="2"/>
      <c r="L12" s="5">
        <f>K12*12487.63</f>
        <v>0</v>
      </c>
    </row>
    <row r="13" spans="1:12" customHeight="1" ht="105">
      <c r="A13" s="1"/>
      <c r="B13" s="1">
        <v>868494</v>
      </c>
      <c r="C13" s="1" t="s">
        <v>52</v>
      </c>
      <c r="D13" s="1" t="s">
        <v>53</v>
      </c>
      <c r="E13" s="3" t="s">
        <v>54</v>
      </c>
      <c r="F13" s="1" t="s">
        <v>55</v>
      </c>
      <c r="G13" s="1">
        <v>1</v>
      </c>
      <c r="H13" s="1">
        <v>0</v>
      </c>
      <c r="I13" s="1">
        <v>0</v>
      </c>
      <c r="J13" s="1" t="s">
        <v>14</v>
      </c>
      <c r="K13" s="2"/>
      <c r="L13" s="5">
        <f>K13*11714.45</f>
        <v>0</v>
      </c>
    </row>
    <row r="14" spans="1:12" customHeight="1" ht="105">
      <c r="A14" s="1"/>
      <c r="B14" s="1">
        <v>868495</v>
      </c>
      <c r="C14" s="1" t="s">
        <v>56</v>
      </c>
      <c r="D14" s="1" t="s">
        <v>57</v>
      </c>
      <c r="E14" s="3" t="s">
        <v>58</v>
      </c>
      <c r="F14" s="1" t="s">
        <v>59</v>
      </c>
      <c r="G14" s="1">
        <v>1</v>
      </c>
      <c r="H14" s="1">
        <v>0</v>
      </c>
      <c r="I14" s="1">
        <v>0</v>
      </c>
      <c r="J14" s="1" t="s">
        <v>14</v>
      </c>
      <c r="K14" s="2"/>
      <c r="L14" s="5">
        <f>K14*9300.07</f>
        <v>0</v>
      </c>
    </row>
    <row r="15" spans="1:12" customHeight="1" ht="105">
      <c r="A15" s="1"/>
      <c r="B15" s="1">
        <v>878116</v>
      </c>
      <c r="C15" s="1" t="s">
        <v>60</v>
      </c>
      <c r="D15" s="1" t="s">
        <v>61</v>
      </c>
      <c r="E15" s="3" t="s">
        <v>62</v>
      </c>
      <c r="F15" s="1" t="s">
        <v>63</v>
      </c>
      <c r="G15" s="1">
        <v>1</v>
      </c>
      <c r="H15" s="1">
        <v>0</v>
      </c>
      <c r="I15" s="1">
        <v>0</v>
      </c>
      <c r="J15" s="1" t="s">
        <v>14</v>
      </c>
      <c r="K15" s="2"/>
      <c r="L15" s="5">
        <f>K15*12411.04</f>
        <v>0</v>
      </c>
    </row>
    <row r="16" spans="1:12" customHeight="1" ht="105">
      <c r="A16" s="1"/>
      <c r="B16" s="1">
        <v>826595</v>
      </c>
      <c r="C16" s="1" t="s">
        <v>64</v>
      </c>
      <c r="D16" s="1" t="s">
        <v>65</v>
      </c>
      <c r="E16" s="3" t="s">
        <v>66</v>
      </c>
      <c r="F16" s="1" t="s">
        <v>67</v>
      </c>
      <c r="G16" s="1">
        <v>2</v>
      </c>
      <c r="H16" s="1">
        <v>0</v>
      </c>
      <c r="I16" s="1">
        <v>0</v>
      </c>
      <c r="J16" s="1" t="s">
        <v>14</v>
      </c>
      <c r="K16" s="2"/>
      <c r="L16" s="5">
        <f>K16*3224.03</f>
        <v>0</v>
      </c>
    </row>
    <row r="17" spans="1:12" customHeight="1" ht="105">
      <c r="A17" s="1"/>
      <c r="B17" s="1">
        <v>853690</v>
      </c>
      <c r="C17" s="1" t="s">
        <v>68</v>
      </c>
      <c r="D17" s="1" t="s">
        <v>69</v>
      </c>
      <c r="E17" s="3" t="s">
        <v>70</v>
      </c>
      <c r="F17" s="1" t="s">
        <v>67</v>
      </c>
      <c r="G17" s="1">
        <v>2</v>
      </c>
      <c r="H17" s="1">
        <v>0</v>
      </c>
      <c r="I17" s="1">
        <v>0</v>
      </c>
      <c r="J17" s="1" t="s">
        <v>14</v>
      </c>
      <c r="K17" s="2"/>
      <c r="L17" s="5">
        <f>K17*3224.03</f>
        <v>0</v>
      </c>
    </row>
    <row r="18" spans="1:12" customHeight="1" ht="35">
      <c r="A18" s="1"/>
      <c r="B18" s="1">
        <v>819372</v>
      </c>
      <c r="C18" s="1" t="s">
        <v>71</v>
      </c>
      <c r="D18" s="1" t="s">
        <v>72</v>
      </c>
      <c r="E18" s="3" t="s">
        <v>73</v>
      </c>
      <c r="F18" s="1" t="s">
        <v>74</v>
      </c>
      <c r="G18" s="1">
        <v>4</v>
      </c>
      <c r="H18" s="1">
        <v>0</v>
      </c>
      <c r="I18" s="1">
        <v>0</v>
      </c>
      <c r="J18" s="1" t="s">
        <v>14</v>
      </c>
      <c r="K18" s="2"/>
      <c r="L18" s="5">
        <f>K18*2044.19</f>
        <v>0</v>
      </c>
    </row>
    <row r="19" spans="1:12" customHeight="1" ht="35">
      <c r="A19" s="1"/>
      <c r="B19" s="1">
        <v>819373</v>
      </c>
      <c r="C19" s="1" t="s">
        <v>75</v>
      </c>
      <c r="D19" s="1" t="s">
        <v>76</v>
      </c>
      <c r="E19" s="3" t="s">
        <v>77</v>
      </c>
      <c r="F19" s="1" t="s">
        <v>78</v>
      </c>
      <c r="G19" s="1">
        <v>3</v>
      </c>
      <c r="H19" s="1">
        <v>0</v>
      </c>
      <c r="I19" s="1">
        <v>0</v>
      </c>
      <c r="J19" s="1" t="s">
        <v>14</v>
      </c>
      <c r="K19" s="2"/>
      <c r="L19" s="5">
        <f>K19*2221.08</f>
        <v>0</v>
      </c>
    </row>
    <row r="20" spans="1:12" customHeight="1" ht="35">
      <c r="A20" s="1"/>
      <c r="B20" s="1">
        <v>819374</v>
      </c>
      <c r="C20" s="1" t="s">
        <v>79</v>
      </c>
      <c r="D20" s="1" t="s">
        <v>80</v>
      </c>
      <c r="E20" s="3" t="s">
        <v>81</v>
      </c>
      <c r="F20" s="1" t="s">
        <v>82</v>
      </c>
      <c r="G20" s="1">
        <v>3</v>
      </c>
      <c r="H20" s="1">
        <v>0</v>
      </c>
      <c r="I20" s="1">
        <v>0</v>
      </c>
      <c r="J20" s="1" t="s">
        <v>14</v>
      </c>
      <c r="K20" s="2"/>
      <c r="L20" s="5">
        <f>K20*2802.79</f>
        <v>0</v>
      </c>
    </row>
    <row r="21" spans="1:12" customHeight="1" ht="105">
      <c r="A21" s="1"/>
      <c r="B21" s="1">
        <v>819376</v>
      </c>
      <c r="C21" s="1" t="s">
        <v>83</v>
      </c>
      <c r="D21" s="1" t="s">
        <v>84</v>
      </c>
      <c r="E21" s="3" t="s">
        <v>85</v>
      </c>
      <c r="F21" s="1" t="s">
        <v>86</v>
      </c>
      <c r="G21" s="1">
        <v>6</v>
      </c>
      <c r="H21" s="1">
        <v>0</v>
      </c>
      <c r="I21" s="1">
        <v>0</v>
      </c>
      <c r="J21" s="1" t="s">
        <v>14</v>
      </c>
      <c r="K21" s="2"/>
      <c r="L21" s="5">
        <f>K21*4633.63</f>
        <v>0</v>
      </c>
    </row>
    <row r="22" spans="1:12" customHeight="1" ht="105">
      <c r="A22" s="1"/>
      <c r="B22" s="1">
        <v>819377</v>
      </c>
      <c r="C22" s="1" t="s">
        <v>87</v>
      </c>
      <c r="D22" s="1" t="s">
        <v>88</v>
      </c>
      <c r="E22" s="3" t="s">
        <v>89</v>
      </c>
      <c r="F22" s="1" t="s">
        <v>90</v>
      </c>
      <c r="G22" s="1">
        <v>4</v>
      </c>
      <c r="H22" s="1">
        <v>0</v>
      </c>
      <c r="I22" s="1">
        <v>0</v>
      </c>
      <c r="J22" s="1" t="s">
        <v>14</v>
      </c>
      <c r="K22" s="2"/>
      <c r="L22" s="5">
        <f>K22*1174.36</f>
        <v>0</v>
      </c>
    </row>
    <row r="23" spans="1:12" customHeight="1" ht="105">
      <c r="A23" s="1"/>
      <c r="B23" s="1">
        <v>819375</v>
      </c>
      <c r="C23" s="1" t="s">
        <v>91</v>
      </c>
      <c r="D23" s="1" t="s">
        <v>92</v>
      </c>
      <c r="E23" s="3" t="s">
        <v>93</v>
      </c>
      <c r="F23" s="1" t="s">
        <v>94</v>
      </c>
      <c r="G23" s="1">
        <v>4</v>
      </c>
      <c r="H23" s="1">
        <v>0</v>
      </c>
      <c r="I23" s="1">
        <v>0</v>
      </c>
      <c r="J23" s="1" t="s">
        <v>14</v>
      </c>
      <c r="K23" s="2"/>
      <c r="L23" s="5">
        <f>K23*2611.32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A8:A9"/>
    <mergeCell ref="A18:A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2024-05-20T10:07:09+03:00</dcterms:created>
  <dcterms:modified xsi:type="dcterms:W3CDTF">2024-05-20T10:07:09+03:00</dcterms:modified>
  <dc:title>Untitled Spreadsheet</dc:title>
  <dc:description/>
  <dc:subject/>
  <cp:keywords/>
  <cp:category/>
</cp:coreProperties>
</file>