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<sst xmlns="http://schemas.openxmlformats.org/spreadsheetml/2006/main" uniqueCount="129">
  <si>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</si>
  <si>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</si>
  <si>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</si>
  <si>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</si>
  <si>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</si>
  <si>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</si>
  <si>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</si>
  <si>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</si>
  <si>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</si>
  <si>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</si>
  <si>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</si>
  <si>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VLC-612011</t>
  </si>
  <si>
    <t>VT.031.N.04</t>
  </si>
  <si>
    <t>Клапан термостатический для рад. угловой 1/2" (10 /80шт)</t>
  </si>
  <si>
    <t>1 611.00 руб.</t>
  </si>
  <si>
    <t>&gt;10</t>
  </si>
  <si>
    <t>&gt;500</t>
  </si>
  <si>
    <t>шт</t>
  </si>
  <si>
    <t>VLC-612012</t>
  </si>
  <si>
    <t>VT.031.N.05</t>
  </si>
  <si>
    <t>Клапан термостатический для рад. угловой 3/4" (10 /80шт)</t>
  </si>
  <si>
    <t>2 300.00 руб.</t>
  </si>
  <si>
    <t>&gt;25</t>
  </si>
  <si>
    <t>&gt;100</t>
  </si>
  <si>
    <t>VLC-612013</t>
  </si>
  <si>
    <t>VT.031.NR.04</t>
  </si>
  <si>
    <t>Клапан термостатический для рад. угловой 1/2"  (с доп. уплотнением)  (15 /60шт)</t>
  </si>
  <si>
    <t>1 094.00 руб.</t>
  </si>
  <si>
    <t>VLC-612014</t>
  </si>
  <si>
    <t>VT.031.NER.04</t>
  </si>
  <si>
    <t>Клапан термостатический для рад. угловой (с доп. уплотнением) 1/2" * Евроконус</t>
  </si>
  <si>
    <t>1 122.00 руб.</t>
  </si>
  <si>
    <t>VLC-612015</t>
  </si>
  <si>
    <t>VT.032.N.04</t>
  </si>
  <si>
    <t>Клапан термостатический для рад. прямой 1/2"   (10 /80шт)</t>
  </si>
  <si>
    <t>1 859.00 руб.</t>
  </si>
  <si>
    <t>&gt;1000</t>
  </si>
  <si>
    <t>VLC-612016</t>
  </si>
  <si>
    <t>VT.032.N.05</t>
  </si>
  <si>
    <t>Клапан термостатический для рад. прямой 3/4" (10 /80шт)</t>
  </si>
  <si>
    <t>2 408.00 руб.</t>
  </si>
  <si>
    <t>VLC-612017</t>
  </si>
  <si>
    <t>VT.032.NR.04</t>
  </si>
  <si>
    <t>Клапан термостатический для рад. прямой 1/2"  (с доп. уплотнением) (15 /60шт)</t>
  </si>
  <si>
    <t>1 079.00 руб.</t>
  </si>
  <si>
    <t>VLC-612018</t>
  </si>
  <si>
    <t>VT.032.NER.04</t>
  </si>
  <si>
    <t>Клапан термостатический для рад. прямой (с доп. уплотнением) 1/2" * Евроконус</t>
  </si>
  <si>
    <t>1 088.00 руб.</t>
  </si>
  <si>
    <t>VLC-612019</t>
  </si>
  <si>
    <t>VT.033.N.04</t>
  </si>
  <si>
    <t>Клапан термост-ий повышенной пропускной спос-ти угл., 1/2"  (8 /96шт)</t>
  </si>
  <si>
    <t>1 219.00 руб.</t>
  </si>
  <si>
    <t>VLC-612020</t>
  </si>
  <si>
    <t>VT.033.N.05</t>
  </si>
  <si>
    <t>Клапан термост-ий повышенной пропускной спос-ти угл., 3/4"  (4 /64шт)</t>
  </si>
  <si>
    <t>1 912.00 руб.</t>
  </si>
  <si>
    <t>&gt;50</t>
  </si>
  <si>
    <t>VLC-612021</t>
  </si>
  <si>
    <t>VT.034.N.04</t>
  </si>
  <si>
    <t>Клапан термост-ий повышенной пропускной спос-ти прям., 1/2"  (8 /96шт)</t>
  </si>
  <si>
    <t>1 302.00 руб.</t>
  </si>
  <si>
    <t>VLC-612022</t>
  </si>
  <si>
    <t>VT.034.N.05</t>
  </si>
  <si>
    <t>Клапан термост-ий повышенной пропускной спос-ти прям., 3/4"  (5 /60шт)</t>
  </si>
  <si>
    <t>2 012.00 руб.</t>
  </si>
  <si>
    <t>VLC-612023</t>
  </si>
  <si>
    <t>VT.035.L.04</t>
  </si>
  <si>
    <t>Клапан термост-ий под приварку лев.  (5 /36шт)</t>
  </si>
  <si>
    <t>1 002.00 руб.</t>
  </si>
  <si>
    <t>VLC-612024</t>
  </si>
  <si>
    <t>VT.035.R.04</t>
  </si>
  <si>
    <t>Клапан термост-ий под приварку прав.  (5 /36шт)</t>
  </si>
  <si>
    <t>VLC-612025</t>
  </si>
  <si>
    <t>VT.037.N.04</t>
  </si>
  <si>
    <t>Клапан термостатический для радиатора угловой с преднастройкой (KV 0,1-0,6) 1/2" (10 /80шт)</t>
  </si>
  <si>
    <t>1 754.00 руб.</t>
  </si>
  <si>
    <t>VLC-612026</t>
  </si>
  <si>
    <t>VT.037.N.05</t>
  </si>
  <si>
    <t>Клапан термостатический для радиатора угловой с преднастройкой (KV 0,1-0,6) 3/4"  (10 /80шт)</t>
  </si>
  <si>
    <t>2 518.00 руб.</t>
  </si>
  <si>
    <t>VLC-612027</t>
  </si>
  <si>
    <t>VT.038.N.04</t>
  </si>
  <si>
    <t>Клапан термостатический для радиатора прямой с преднастройкой (KV 0,1-0,6) 1/2" (10 /80шт)</t>
  </si>
  <si>
    <t>2 097.00 руб.</t>
  </si>
  <si>
    <t>VLC-612028</t>
  </si>
  <si>
    <t>VT.038.N.05</t>
  </si>
  <si>
    <t>Клапан термостатический для радиатора прямой с преднастройкой (KV 0,1-0,6) 3/4" (10 /80шт)</t>
  </si>
  <si>
    <t>2 789.00 руб.</t>
  </si>
  <si>
    <t>VLC-612033</t>
  </si>
  <si>
    <t>VT.049.NE.04</t>
  </si>
  <si>
    <t>Клапан термост-ий для рад. угл-ой. с ОСЕВЫМ управл, предварительной настройкой, воздухоотводчиком Ев</t>
  </si>
  <si>
    <t>0.00 руб.</t>
  </si>
  <si>
    <t>VLC-612034</t>
  </si>
  <si>
    <t>VT.179.N.04</t>
  </si>
  <si>
    <t>Клапан термостатический для радиатора угловой с ОСЕВЫМ управлением 1/2" (10 /80шт)</t>
  </si>
  <si>
    <t>2 150.00 руб.</t>
  </si>
  <si>
    <t>VLC-612038</t>
  </si>
  <si>
    <t>VT.180.NER.04</t>
  </si>
  <si>
    <t>Клапан термост-ий с преднастр-ой ОСЕВОЙ (с доп. уплотн.), 1/2" с перех. на "евроконус"</t>
  </si>
  <si>
    <t>1 218.00 руб.</t>
  </si>
  <si>
    <t>VLC-900441</t>
  </si>
  <si>
    <t>VT.PTV.30.0</t>
  </si>
  <si>
    <t>Запирающий латунный колпачок для термостатического клапана</t>
  </si>
  <si>
    <t>260.00 руб.</t>
  </si>
  <si>
    <t>VLC-612029</t>
  </si>
  <si>
    <t>VT.045.N.04</t>
  </si>
  <si>
    <t>Комплект терморег-го оборуд-я д/рад., угловой 1/2" (термост-ая головка, термостат-й клапан, запорный</t>
  </si>
  <si>
    <t>2 396.00 руб.</t>
  </si>
  <si>
    <t>VLC-612039</t>
  </si>
  <si>
    <t>VT.045.NER.04</t>
  </si>
  <si>
    <t>Компл. термор-го оборуд-я д/рад., угл., 1/2" с перех. на "евроконус" (терм.головка,терм.клап.,зап.кл</t>
  </si>
  <si>
    <t>2 295.00 руб.</t>
  </si>
  <si>
    <t>VLC-612030</t>
  </si>
  <si>
    <t>VT.046.N.04</t>
  </si>
  <si>
    <t>Комплект терморег-го оборуд-я д/рад., прямой 1/2" (термост-ая головка, термостат-й клапан, запорный</t>
  </si>
  <si>
    <t>2 603.00 руб.</t>
  </si>
  <si>
    <t>VLC-612040</t>
  </si>
  <si>
    <t>VT.046.NER.04</t>
  </si>
  <si>
    <t>Компл. термор-го оборуд-я д/рад., прям., 1/2" с перех. на "евроконус" (терм.головка,терм.клап.,зап.к</t>
  </si>
  <si>
    <t>2 110.00 руб.</t>
  </si>
  <si>
    <t>VLC-612031</t>
  </si>
  <si>
    <t>VT.047.N.04</t>
  </si>
  <si>
    <t>Клапан с термостатической головкой для рад. угловой 1/2"  (1 /22шт)</t>
  </si>
  <si>
    <t>1 552.00 руб.</t>
  </si>
  <si>
    <t>VLC-612032</t>
  </si>
  <si>
    <t>VT.048.N.04</t>
  </si>
  <si>
    <t>Клапан с термостатической головкой для рад. прямой 1/2"  (1 /22шт)</t>
  </si>
  <si>
    <t>1 569.00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</si>
</sst>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a41baf1_86a5_11e9_8101_003048fd731b_573396ea_f953_11e9_810b_003048fd731b1.jpeg"/><Relationship Id="rId2" Type="http://schemas.openxmlformats.org/officeDocument/2006/relationships/image" Target="../media/8a41baf9_86a5_11e9_8101_003048fd731b_573396ec_f953_11e9_810b_003048fd731b2.jpeg"/><Relationship Id="rId3" Type="http://schemas.openxmlformats.org/officeDocument/2006/relationships/image" Target="../media/8a41bb01_86a5_11e9_8101_003048fd731b_573396ee_f953_11e9_810b_003048fd731b3.jpeg"/><Relationship Id="rId4" Type="http://schemas.openxmlformats.org/officeDocument/2006/relationships/image" Target="../media/90d551f7_86a5_11e9_8101_003048fd731b_573396f0_f953_11e9_810b_003048fd731b4.jpeg"/><Relationship Id="rId5" Type="http://schemas.openxmlformats.org/officeDocument/2006/relationships/image" Target="../media/90d551ff_86a5_11e9_8101_003048fd731b_573396f2_f953_11e9_810b_003048fd731b5.jpeg"/><Relationship Id="rId6" Type="http://schemas.openxmlformats.org/officeDocument/2006/relationships/image" Target="../media/90d55207_86a5_11e9_8101_003048fd731b_573396f4_f953_11e9_810b_003048fd731b6.jpeg"/><Relationship Id="rId7" Type="http://schemas.openxmlformats.org/officeDocument/2006/relationships/image" Target="../media/90d5520f_86a5_11e9_8101_003048fd731b_573396f6_f953_11e9_810b_003048fd731b7.jpeg"/><Relationship Id="rId8" Type="http://schemas.openxmlformats.org/officeDocument/2006/relationships/image" Target="../media/90d55217_86a5_11e9_8101_003048fd731b_573396f8_f953_11e9_810b_003048fd731b8.jpeg"/><Relationship Id="rId9" Type="http://schemas.openxmlformats.org/officeDocument/2006/relationships/image" Target="../media/90d5521f_86a5_11e9_8101_003048fd731b_573396fa_f953_11e9_810b_003048fd731b9.jpeg"/><Relationship Id="rId10" Type="http://schemas.openxmlformats.org/officeDocument/2006/relationships/image" Target="../media/90d55233_86a5_11e9_8101_003048fd731b_57339700_f953_11e9_810b_003048fd731b10.jpeg"/><Relationship Id="rId11" Type="http://schemas.openxmlformats.org/officeDocument/2006/relationships/image" Target="../media/90d55236_86a5_11e9_8101_003048fd731b_57339701_f953_11e9_810b_003048fd731b11.jpeg"/><Relationship Id="rId12" Type="http://schemas.openxmlformats.org/officeDocument/2006/relationships/image" Target="../media/4687ac33_ffbc_11e9_810b_003048fd731b_e24a3642_518a_11ea_810f_003048fd731b12.jpeg"/><Relationship Id="rId13" Type="http://schemas.openxmlformats.org/officeDocument/2006/relationships/image" Target="../media/02a66c50_db0d_11ec_a2a2_00259070b487_cfd40f38_a580_11ee_a526_047c1617b14313.jpeg"/><Relationship Id="rId14" Type="http://schemas.openxmlformats.org/officeDocument/2006/relationships/image" Target="../media/90d55227_86a5_11e9_8101_003048fd731b_573396fc_f953_11e9_810b_003048fd731b14.jpeg"/><Relationship Id="rId15" Type="http://schemas.openxmlformats.org/officeDocument/2006/relationships/image" Target="../media/90d5522a_86a5_11e9_8101_003048fd731b_573396fd_f953_11e9_810b_003048fd731b15.jpeg"/><Relationship Id="rId16" Type="http://schemas.openxmlformats.org/officeDocument/2006/relationships/image" Target="../media/90d5522d_86a5_11e9_8101_003048fd731b_573396fe_f953_11e9_810b_003048fd731b16.jpeg"/><Relationship Id="rId17" Type="http://schemas.openxmlformats.org/officeDocument/2006/relationships/image" Target="../media/90d55230_86a5_11e9_8101_003048fd731b_573396ff_f953_11e9_810b_003048fd731b1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50" descr="Image_5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2" name="Image_51" descr="Image_5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52" descr="Image_5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53" descr="Image_5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54" descr="Image_5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6" name="Image_55" descr="Image_5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7" name="Image_56" descr="Image_5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8" name="Image_57" descr="Image_5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9" name="Image_58" descr="Image_5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0" name="Image_59" descr="Image_5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1" name="Image_60" descr="Image_6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2" name="Image_61" descr="Image_6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3" name="Image_62" descr="Image_6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4" name="Image_63" descr="Image_6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5" name="Image_64" descr="Image_6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16" name="Image_65" descr="Image_6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17" name="Image_66" descr="Image_6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SUM(L2:L29)</f>
        <v>0</v>
      </c>
    </row>
    <row r="2" spans="1:12" customHeight="1" ht="53">
      <c r="A2" s="1"/>
      <c r="B2" s="1">
        <v>818969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16</v>
      </c>
      <c r="I2" s="1">
        <v>0</v>
      </c>
      <c r="J2" s="1" t="s">
        <v>17</v>
      </c>
      <c r="K2" s="2"/>
      <c r="L2" s="5">
        <f>K2*1611.00</f>
        <v>0</v>
      </c>
    </row>
    <row r="3" spans="1:12" customHeight="1" ht="53">
      <c r="A3" s="1"/>
      <c r="B3" s="1">
        <v>818970</v>
      </c>
      <c r="C3" s="1" t="s">
        <v>18</v>
      </c>
      <c r="D3" s="1" t="s">
        <v>19</v>
      </c>
      <c r="E3" s="3" t="s">
        <v>20</v>
      </c>
      <c r="F3" s="1" t="s">
        <v>21</v>
      </c>
      <c r="G3" s="1" t="s">
        <v>22</v>
      </c>
      <c r="H3" s="1" t="s">
        <v>23</v>
      </c>
      <c r="I3" s="1">
        <v>0</v>
      </c>
      <c r="J3" s="1" t="s">
        <v>17</v>
      </c>
      <c r="K3" s="2"/>
      <c r="L3" s="5">
        <f>K3*2300.00</f>
        <v>0</v>
      </c>
    </row>
    <row r="4" spans="1:12" customHeight="1" ht="53">
      <c r="A4" s="1"/>
      <c r="B4" s="1">
        <v>818971</v>
      </c>
      <c r="C4" s="1" t="s">
        <v>24</v>
      </c>
      <c r="D4" s="1" t="s">
        <v>25</v>
      </c>
      <c r="E4" s="3" t="s">
        <v>26</v>
      </c>
      <c r="F4" s="1" t="s">
        <v>27</v>
      </c>
      <c r="G4" s="1">
        <v>8</v>
      </c>
      <c r="H4" s="1" t="s">
        <v>23</v>
      </c>
      <c r="I4" s="1">
        <v>0</v>
      </c>
      <c r="J4" s="1" t="s">
        <v>17</v>
      </c>
      <c r="K4" s="2"/>
      <c r="L4" s="5">
        <f>K4*1094.00</f>
        <v>0</v>
      </c>
    </row>
    <row r="5" spans="1:12" customHeight="1" ht="53">
      <c r="A5" s="1"/>
      <c r="B5" s="1">
        <v>818972</v>
      </c>
      <c r="C5" s="1" t="s">
        <v>28</v>
      </c>
      <c r="D5" s="1" t="s">
        <v>29</v>
      </c>
      <c r="E5" s="3" t="s">
        <v>30</v>
      </c>
      <c r="F5" s="1" t="s">
        <v>31</v>
      </c>
      <c r="G5" s="1">
        <v>6</v>
      </c>
      <c r="H5" s="1" t="s">
        <v>23</v>
      </c>
      <c r="I5" s="1">
        <v>0</v>
      </c>
      <c r="J5" s="1" t="s">
        <v>17</v>
      </c>
      <c r="K5" s="2"/>
      <c r="L5" s="5">
        <f>K5*1122.00</f>
        <v>0</v>
      </c>
    </row>
    <row r="6" spans="1:12" customHeight="1" ht="53">
      <c r="A6" s="1"/>
      <c r="B6" s="1">
        <v>818973</v>
      </c>
      <c r="C6" s="1" t="s">
        <v>32</v>
      </c>
      <c r="D6" s="1" t="s">
        <v>33</v>
      </c>
      <c r="E6" s="3" t="s">
        <v>34</v>
      </c>
      <c r="F6" s="1" t="s">
        <v>35</v>
      </c>
      <c r="G6" s="1">
        <v>8</v>
      </c>
      <c r="H6" s="1" t="s">
        <v>36</v>
      </c>
      <c r="I6" s="1">
        <v>0</v>
      </c>
      <c r="J6" s="1" t="s">
        <v>17</v>
      </c>
      <c r="K6" s="2"/>
      <c r="L6" s="5">
        <f>K6*1859.00</f>
        <v>0</v>
      </c>
    </row>
    <row r="7" spans="1:12" customHeight="1" ht="53">
      <c r="A7" s="1"/>
      <c r="B7" s="1">
        <v>818974</v>
      </c>
      <c r="C7" s="1" t="s">
        <v>37</v>
      </c>
      <c r="D7" s="1" t="s">
        <v>38</v>
      </c>
      <c r="E7" s="3" t="s">
        <v>39</v>
      </c>
      <c r="F7" s="1" t="s">
        <v>40</v>
      </c>
      <c r="G7" s="1" t="s">
        <v>15</v>
      </c>
      <c r="H7" s="1" t="s">
        <v>16</v>
      </c>
      <c r="I7" s="1">
        <v>0</v>
      </c>
      <c r="J7" s="1" t="s">
        <v>17</v>
      </c>
      <c r="K7" s="2"/>
      <c r="L7" s="5">
        <f>K7*2408.00</f>
        <v>0</v>
      </c>
    </row>
    <row r="8" spans="1:12" customHeight="1" ht="53">
      <c r="A8" s="1"/>
      <c r="B8" s="1">
        <v>818975</v>
      </c>
      <c r="C8" s="1" t="s">
        <v>41</v>
      </c>
      <c r="D8" s="1" t="s">
        <v>42</v>
      </c>
      <c r="E8" s="3" t="s">
        <v>43</v>
      </c>
      <c r="F8" s="1" t="s">
        <v>44</v>
      </c>
      <c r="G8" s="1" t="s">
        <v>15</v>
      </c>
      <c r="H8" s="1" t="s">
        <v>16</v>
      </c>
      <c r="I8" s="1">
        <v>0</v>
      </c>
      <c r="J8" s="1" t="s">
        <v>17</v>
      </c>
      <c r="K8" s="2"/>
      <c r="L8" s="5">
        <f>K8*1079.00</f>
        <v>0</v>
      </c>
    </row>
    <row r="9" spans="1:12" customHeight="1" ht="53">
      <c r="A9" s="1"/>
      <c r="B9" s="1">
        <v>818976</v>
      </c>
      <c r="C9" s="1" t="s">
        <v>45</v>
      </c>
      <c r="D9" s="1" t="s">
        <v>46</v>
      </c>
      <c r="E9" s="3" t="s">
        <v>47</v>
      </c>
      <c r="F9" s="1" t="s">
        <v>48</v>
      </c>
      <c r="G9" s="1">
        <v>10</v>
      </c>
      <c r="H9" s="1">
        <v>0</v>
      </c>
      <c r="I9" s="1">
        <v>0</v>
      </c>
      <c r="J9" s="1" t="s">
        <v>17</v>
      </c>
      <c r="K9" s="2"/>
      <c r="L9" s="5">
        <f>K9*1088.00</f>
        <v>0</v>
      </c>
    </row>
    <row r="10" spans="1:12" customHeight="1" ht="53">
      <c r="A10" s="1"/>
      <c r="B10" s="1">
        <v>818977</v>
      </c>
      <c r="C10" s="1" t="s">
        <v>49</v>
      </c>
      <c r="D10" s="1" t="s">
        <v>50</v>
      </c>
      <c r="E10" s="3" t="s">
        <v>51</v>
      </c>
      <c r="F10" s="1" t="s">
        <v>52</v>
      </c>
      <c r="G10" s="1">
        <v>6</v>
      </c>
      <c r="H10" s="1" t="s">
        <v>23</v>
      </c>
      <c r="I10" s="1">
        <v>0</v>
      </c>
      <c r="J10" s="1" t="s">
        <v>17</v>
      </c>
      <c r="K10" s="2"/>
      <c r="L10" s="5">
        <f>K10*1219.00</f>
        <v>0</v>
      </c>
    </row>
    <row r="11" spans="1:12" customHeight="1" ht="53">
      <c r="A11" s="1"/>
      <c r="B11" s="1">
        <v>818978</v>
      </c>
      <c r="C11" s="1" t="s">
        <v>53</v>
      </c>
      <c r="D11" s="1" t="s">
        <v>54</v>
      </c>
      <c r="E11" s="3" t="s">
        <v>55</v>
      </c>
      <c r="F11" s="1" t="s">
        <v>56</v>
      </c>
      <c r="G11" s="1">
        <v>0</v>
      </c>
      <c r="H11" s="1" t="s">
        <v>57</v>
      </c>
      <c r="I11" s="1">
        <v>0</v>
      </c>
      <c r="J11" s="1" t="s">
        <v>17</v>
      </c>
      <c r="K11" s="2"/>
      <c r="L11" s="5">
        <f>K11*1912.00</f>
        <v>0</v>
      </c>
    </row>
    <row r="12" spans="1:12" customHeight="1" ht="53">
      <c r="A12" s="1"/>
      <c r="B12" s="1">
        <v>818979</v>
      </c>
      <c r="C12" s="1" t="s">
        <v>58</v>
      </c>
      <c r="D12" s="1" t="s">
        <v>59</v>
      </c>
      <c r="E12" s="3" t="s">
        <v>60</v>
      </c>
      <c r="F12" s="1" t="s">
        <v>61</v>
      </c>
      <c r="G12" s="1">
        <v>5</v>
      </c>
      <c r="H12" s="1" t="s">
        <v>16</v>
      </c>
      <c r="I12" s="1">
        <v>0</v>
      </c>
      <c r="J12" s="1" t="s">
        <v>17</v>
      </c>
      <c r="K12" s="2"/>
      <c r="L12" s="5">
        <f>K12*1302.00</f>
        <v>0</v>
      </c>
    </row>
    <row r="13" spans="1:12" customHeight="1" ht="53">
      <c r="A13" s="1"/>
      <c r="B13" s="1">
        <v>818980</v>
      </c>
      <c r="C13" s="1" t="s">
        <v>62</v>
      </c>
      <c r="D13" s="1" t="s">
        <v>63</v>
      </c>
      <c r="E13" s="3" t="s">
        <v>64</v>
      </c>
      <c r="F13" s="1" t="s">
        <v>65</v>
      </c>
      <c r="G13" s="1">
        <v>0</v>
      </c>
      <c r="H13" s="1" t="s">
        <v>16</v>
      </c>
      <c r="I13" s="1">
        <v>0</v>
      </c>
      <c r="J13" s="1" t="s">
        <v>17</v>
      </c>
      <c r="K13" s="2"/>
      <c r="L13" s="5">
        <f>K13*2012.00</f>
        <v>0</v>
      </c>
    </row>
    <row r="14" spans="1:12" customHeight="1" ht="53">
      <c r="A14" s="1"/>
      <c r="B14" s="1">
        <v>818981</v>
      </c>
      <c r="C14" s="1" t="s">
        <v>66</v>
      </c>
      <c r="D14" s="1" t="s">
        <v>67</v>
      </c>
      <c r="E14" s="3" t="s">
        <v>68</v>
      </c>
      <c r="F14" s="1" t="s">
        <v>69</v>
      </c>
      <c r="G14" s="1">
        <v>0</v>
      </c>
      <c r="H14" s="1">
        <v>1</v>
      </c>
      <c r="I14" s="1">
        <v>0</v>
      </c>
      <c r="J14" s="1" t="s">
        <v>17</v>
      </c>
      <c r="K14" s="2"/>
      <c r="L14" s="5">
        <f>K14*1002.00</f>
        <v>0</v>
      </c>
    </row>
    <row r="15" spans="1:12" customHeight="1" ht="53">
      <c r="A15" s="1"/>
      <c r="B15" s="1">
        <v>818982</v>
      </c>
      <c r="C15" s="1" t="s">
        <v>70</v>
      </c>
      <c r="D15" s="1" t="s">
        <v>71</v>
      </c>
      <c r="E15" s="3" t="s">
        <v>72</v>
      </c>
      <c r="F15" s="1" t="s">
        <v>69</v>
      </c>
      <c r="G15" s="1">
        <v>0</v>
      </c>
      <c r="H15" s="1">
        <v>1</v>
      </c>
      <c r="I15" s="1">
        <v>0</v>
      </c>
      <c r="J15" s="1" t="s">
        <v>17</v>
      </c>
      <c r="K15" s="2"/>
      <c r="L15" s="5">
        <f>K15*1002.00</f>
        <v>0</v>
      </c>
    </row>
    <row r="16" spans="1:12" customHeight="1" ht="53">
      <c r="A16" s="1"/>
      <c r="B16" s="1">
        <v>818983</v>
      </c>
      <c r="C16" s="1" t="s">
        <v>73</v>
      </c>
      <c r="D16" s="1" t="s">
        <v>74</v>
      </c>
      <c r="E16" s="3" t="s">
        <v>75</v>
      </c>
      <c r="F16" s="1" t="s">
        <v>76</v>
      </c>
      <c r="G16" s="1">
        <v>0</v>
      </c>
      <c r="H16" s="1" t="s">
        <v>16</v>
      </c>
      <c r="I16" s="1">
        <v>0</v>
      </c>
      <c r="J16" s="1" t="s">
        <v>17</v>
      </c>
      <c r="K16" s="2"/>
      <c r="L16" s="5">
        <f>K16*1754.00</f>
        <v>0</v>
      </c>
    </row>
    <row r="17" spans="1:12" customHeight="1" ht="53">
      <c r="A17" s="1"/>
      <c r="B17" s="1">
        <v>818984</v>
      </c>
      <c r="C17" s="1" t="s">
        <v>77</v>
      </c>
      <c r="D17" s="1" t="s">
        <v>78</v>
      </c>
      <c r="E17" s="3" t="s">
        <v>79</v>
      </c>
      <c r="F17" s="1" t="s">
        <v>80</v>
      </c>
      <c r="G17" s="1">
        <v>0</v>
      </c>
      <c r="H17" s="1" t="s">
        <v>57</v>
      </c>
      <c r="I17" s="1">
        <v>0</v>
      </c>
      <c r="J17" s="1" t="s">
        <v>17</v>
      </c>
      <c r="K17" s="2"/>
      <c r="L17" s="5">
        <f>K17*2518.00</f>
        <v>0</v>
      </c>
    </row>
    <row r="18" spans="1:12" customHeight="1" ht="53">
      <c r="A18" s="1"/>
      <c r="B18" s="1">
        <v>818985</v>
      </c>
      <c r="C18" s="1" t="s">
        <v>81</v>
      </c>
      <c r="D18" s="1" t="s">
        <v>82</v>
      </c>
      <c r="E18" s="3" t="s">
        <v>83</v>
      </c>
      <c r="F18" s="1" t="s">
        <v>84</v>
      </c>
      <c r="G18" s="1">
        <v>0</v>
      </c>
      <c r="H18" s="1" t="s">
        <v>16</v>
      </c>
      <c r="I18" s="1">
        <v>0</v>
      </c>
      <c r="J18" s="1" t="s">
        <v>17</v>
      </c>
      <c r="K18" s="2"/>
      <c r="L18" s="5">
        <f>K18*2097.00</f>
        <v>0</v>
      </c>
    </row>
    <row r="19" spans="1:12" customHeight="1" ht="53">
      <c r="A19" s="1"/>
      <c r="B19" s="1">
        <v>818986</v>
      </c>
      <c r="C19" s="1" t="s">
        <v>85</v>
      </c>
      <c r="D19" s="1" t="s">
        <v>86</v>
      </c>
      <c r="E19" s="3" t="s">
        <v>87</v>
      </c>
      <c r="F19" s="1" t="s">
        <v>88</v>
      </c>
      <c r="G19" s="1">
        <v>0</v>
      </c>
      <c r="H19" s="1" t="s">
        <v>57</v>
      </c>
      <c r="I19" s="1">
        <v>0</v>
      </c>
      <c r="J19" s="1" t="s">
        <v>17</v>
      </c>
      <c r="K19" s="2"/>
      <c r="L19" s="5">
        <f>K19*2789.00</f>
        <v>0</v>
      </c>
    </row>
    <row r="20" spans="1:12" customHeight="1" ht="105">
      <c r="A20" s="1"/>
      <c r="B20" s="1">
        <v>818991</v>
      </c>
      <c r="C20" s="1" t="s">
        <v>89</v>
      </c>
      <c r="D20" s="1" t="s">
        <v>90</v>
      </c>
      <c r="E20" s="3" t="s">
        <v>91</v>
      </c>
      <c r="F20" s="1" t="s">
        <v>92</v>
      </c>
      <c r="G20" s="1">
        <v>0</v>
      </c>
      <c r="H20" s="1">
        <v>0</v>
      </c>
      <c r="I20" s="1">
        <v>0</v>
      </c>
      <c r="J20" s="1" t="s">
        <v>17</v>
      </c>
      <c r="K20" s="2"/>
      <c r="L20" s="5">
        <f>K20*0.00</f>
        <v>0</v>
      </c>
    </row>
    <row r="21" spans="1:12" customHeight="1" ht="105">
      <c r="A21" s="1"/>
      <c r="B21" s="1">
        <v>818992</v>
      </c>
      <c r="C21" s="1" t="s">
        <v>93</v>
      </c>
      <c r="D21" s="1" t="s">
        <v>94</v>
      </c>
      <c r="E21" s="3" t="s">
        <v>95</v>
      </c>
      <c r="F21" s="1" t="s">
        <v>96</v>
      </c>
      <c r="G21" s="1">
        <v>4</v>
      </c>
      <c r="H21" s="1" t="s">
        <v>23</v>
      </c>
      <c r="I21" s="1">
        <v>0</v>
      </c>
      <c r="J21" s="1" t="s">
        <v>17</v>
      </c>
      <c r="K21" s="2"/>
      <c r="L21" s="5">
        <f>K21*2150.00</f>
        <v>0</v>
      </c>
    </row>
    <row r="22" spans="1:12" customHeight="1" ht="105">
      <c r="A22" s="1"/>
      <c r="B22" s="1">
        <v>824488</v>
      </c>
      <c r="C22" s="1" t="s">
        <v>97</v>
      </c>
      <c r="D22" s="1" t="s">
        <v>98</v>
      </c>
      <c r="E22" s="3" t="s">
        <v>99</v>
      </c>
      <c r="F22" s="1" t="s">
        <v>100</v>
      </c>
      <c r="G22" s="1">
        <v>1</v>
      </c>
      <c r="H22" s="1" t="s">
        <v>23</v>
      </c>
      <c r="I22" s="1">
        <v>0</v>
      </c>
      <c r="J22" s="1" t="s">
        <v>17</v>
      </c>
      <c r="K22" s="2"/>
      <c r="L22" s="5">
        <f>K22*1218.00</f>
        <v>0</v>
      </c>
    </row>
    <row r="23" spans="1:12" customHeight="1" ht="105">
      <c r="A23" s="1"/>
      <c r="B23" s="1">
        <v>868523</v>
      </c>
      <c r="C23" s="1" t="s">
        <v>101</v>
      </c>
      <c r="D23" s="1" t="s">
        <v>102</v>
      </c>
      <c r="E23" s="3" t="s">
        <v>103</v>
      </c>
      <c r="F23" s="1" t="s">
        <v>104</v>
      </c>
      <c r="G23" s="1">
        <v>0</v>
      </c>
      <c r="H23" s="1">
        <v>0</v>
      </c>
      <c r="I23" s="1">
        <v>0</v>
      </c>
      <c r="J23" s="1" t="s">
        <v>17</v>
      </c>
      <c r="K23" s="2"/>
      <c r="L23" s="5">
        <f>K23*260.00</f>
        <v>0</v>
      </c>
    </row>
    <row r="24" spans="1:12" customHeight="1" ht="53">
      <c r="A24" s="1"/>
      <c r="B24" s="1">
        <v>818987</v>
      </c>
      <c r="C24" s="1" t="s">
        <v>105</v>
      </c>
      <c r="D24" s="1" t="s">
        <v>106</v>
      </c>
      <c r="E24" s="3" t="s">
        <v>107</v>
      </c>
      <c r="F24" s="1" t="s">
        <v>108</v>
      </c>
      <c r="G24" s="1">
        <v>10</v>
      </c>
      <c r="H24" s="1" t="s">
        <v>16</v>
      </c>
      <c r="I24" s="1">
        <v>0</v>
      </c>
      <c r="J24" s="1" t="s">
        <v>17</v>
      </c>
      <c r="K24" s="2"/>
      <c r="L24" s="5">
        <f>K24*2396.00</f>
        <v>0</v>
      </c>
    </row>
    <row r="25" spans="1:12" customHeight="1" ht="53">
      <c r="A25" s="1"/>
      <c r="B25" s="1">
        <v>824489</v>
      </c>
      <c r="C25" s="1" t="s">
        <v>109</v>
      </c>
      <c r="D25" s="1" t="s">
        <v>110</v>
      </c>
      <c r="E25" s="3" t="s">
        <v>111</v>
      </c>
      <c r="F25" s="1" t="s">
        <v>112</v>
      </c>
      <c r="G25" s="1" t="s">
        <v>15</v>
      </c>
      <c r="H25" s="1" t="s">
        <v>23</v>
      </c>
      <c r="I25" s="1">
        <v>0</v>
      </c>
      <c r="J25" s="1" t="s">
        <v>17</v>
      </c>
      <c r="K25" s="2"/>
      <c r="L25" s="5">
        <f>K25*2295.00</f>
        <v>0</v>
      </c>
    </row>
    <row r="26" spans="1:12" customHeight="1" ht="53">
      <c r="A26" s="1"/>
      <c r="B26" s="1">
        <v>818988</v>
      </c>
      <c r="C26" s="1" t="s">
        <v>113</v>
      </c>
      <c r="D26" s="1" t="s">
        <v>114</v>
      </c>
      <c r="E26" s="3" t="s">
        <v>115</v>
      </c>
      <c r="F26" s="1" t="s">
        <v>116</v>
      </c>
      <c r="G26" s="1">
        <v>10</v>
      </c>
      <c r="H26" s="1" t="s">
        <v>16</v>
      </c>
      <c r="I26" s="1">
        <v>0</v>
      </c>
      <c r="J26" s="1" t="s">
        <v>17</v>
      </c>
      <c r="K26" s="2"/>
      <c r="L26" s="5">
        <f>K26*2603.00</f>
        <v>0</v>
      </c>
    </row>
    <row r="27" spans="1:12" customHeight="1" ht="53">
      <c r="A27" s="1"/>
      <c r="B27" s="1">
        <v>824490</v>
      </c>
      <c r="C27" s="1" t="s">
        <v>117</v>
      </c>
      <c r="D27" s="1" t="s">
        <v>118</v>
      </c>
      <c r="E27" s="3" t="s">
        <v>119</v>
      </c>
      <c r="F27" s="1" t="s">
        <v>120</v>
      </c>
      <c r="G27" s="1">
        <v>6</v>
      </c>
      <c r="H27" s="1" t="s">
        <v>23</v>
      </c>
      <c r="I27" s="1">
        <v>0</v>
      </c>
      <c r="J27" s="1" t="s">
        <v>17</v>
      </c>
      <c r="K27" s="2"/>
      <c r="L27" s="5">
        <f>K27*2110.00</f>
        <v>0</v>
      </c>
    </row>
    <row r="28" spans="1:12" customHeight="1" ht="105">
      <c r="A28" s="1"/>
      <c r="B28" s="1">
        <v>818989</v>
      </c>
      <c r="C28" s="1" t="s">
        <v>121</v>
      </c>
      <c r="D28" s="1" t="s">
        <v>122</v>
      </c>
      <c r="E28" s="3" t="s">
        <v>123</v>
      </c>
      <c r="F28" s="1" t="s">
        <v>124</v>
      </c>
      <c r="G28" s="1" t="s">
        <v>15</v>
      </c>
      <c r="H28" s="1" t="s">
        <v>23</v>
      </c>
      <c r="I28" s="1">
        <v>0</v>
      </c>
      <c r="J28" s="1" t="s">
        <v>17</v>
      </c>
      <c r="K28" s="2"/>
      <c r="L28" s="5">
        <f>K28*1552.00</f>
        <v>0</v>
      </c>
    </row>
    <row r="29" spans="1:12" customHeight="1" ht="105">
      <c r="A29" s="1"/>
      <c r="B29" s="1">
        <v>818990</v>
      </c>
      <c r="C29" s="1" t="s">
        <v>125</v>
      </c>
      <c r="D29" s="1" t="s">
        <v>126</v>
      </c>
      <c r="E29" s="3" t="s">
        <v>127</v>
      </c>
      <c r="F29" s="1" t="s">
        <v>128</v>
      </c>
      <c r="G29" s="1" t="s">
        <v>15</v>
      </c>
      <c r="H29" s="1" t="s">
        <v>36</v>
      </c>
      <c r="I29" s="1">
        <v>0</v>
      </c>
      <c r="J29" s="1" t="s">
        <v>17</v>
      </c>
      <c r="K29" s="2"/>
      <c r="L29" s="5">
        <f>K29*1569.00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4:A25"/>
    <mergeCell ref="A26:A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2025-03-12T07:41:06+03:00</dcterms:created>
  <dcterms:modified xsi:type="dcterms:W3CDTF">2025-03-12T07:41:06+03:00</dcterms:modified>
  <dc:title>Untitled Spreadsheet</dc:title>
  <dc:description/>
  <dc:subject/>
  <cp:keywords/>
  <cp:category/>
</cp:coreProperties>
</file>