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jpeg" ContentType="image/jpeg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<sst xmlns="http://schemas.openxmlformats.org/spreadsheetml/2006/main" uniqueCount="115">
  <si>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</si>
  <si>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</si>
  <si>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</si>
  <si>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</si>
  <si>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</si>
  <si>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</si>
  <si>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</si>
  <si>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</si>
  <si>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</si>
  <si>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Единица измерения</t>
  </si>
  <si>
    <t>Ваш заказ</t>
  </si>
  <si>
    <t>SST-100109</t>
  </si>
  <si>
    <t>Настенный кронштейн для группы безопасности расширительного бака</t>
  </si>
  <si>
    <t>1 240.33 руб.</t>
  </si>
  <si>
    <t>Уточняйте</t>
  </si>
  <si>
    <t>шт</t>
  </si>
  <si>
    <t>VER-000707</t>
  </si>
  <si>
    <t>ZH690</t>
  </si>
  <si>
    <t>Сгон отсекатель для расшир бака с дренажом 3/4" вн-вн. (32/2шт)</t>
  </si>
  <si>
    <t>1 642.12 руб.</t>
  </si>
  <si>
    <t>VER-000708</t>
  </si>
  <si>
    <t>ZH691</t>
  </si>
  <si>
    <t>Сгон отсекатель для расшир бака с дренажом 1" вн-вн. (24/2шт)</t>
  </si>
  <si>
    <t>2 953.58 руб.</t>
  </si>
  <si>
    <t>VER-001151</t>
  </si>
  <si>
    <t>VR1145</t>
  </si>
  <si>
    <t>Разъемный сгон-отсекатель для расширительного бака 3/4 " (80/1шт)</t>
  </si>
  <si>
    <t>575.86 руб.</t>
  </si>
  <si>
    <t>VLC-411083</t>
  </si>
  <si>
    <t>VT.537.N.06</t>
  </si>
  <si>
    <t>Сгон отсекатель для расшир бака с дренажом 1" вн-нар. (8 /32шт)</t>
  </si>
  <si>
    <t>2 272.00 руб.</t>
  </si>
  <si>
    <t>VLC-1011001</t>
  </si>
  <si>
    <t>VT.538.N.05</t>
  </si>
  <si>
    <t>Сгон-отсекатель для расшир бака 3/4" (10шт)</t>
  </si>
  <si>
    <t>1 057.00 руб.</t>
  </si>
  <si>
    <t>VLC-1011002</t>
  </si>
  <si>
    <t>VT.538.N.06</t>
  </si>
  <si>
    <t>Сгон-отсекатель для расшир бака 1" (5 /60шт)</t>
  </si>
  <si>
    <t>1 794.00 руб.</t>
  </si>
  <si>
    <t>BAK-310002</t>
  </si>
  <si>
    <t>K-1</t>
  </si>
  <si>
    <t>кронштейн крепления расширительного бака 1" регулируемый белый (1/20шт)</t>
  </si>
  <si>
    <t>331.20 руб.</t>
  </si>
  <si>
    <t>BAK-310003</t>
  </si>
  <si>
    <t>K-3/4</t>
  </si>
  <si>
    <t>кронштейн крепления расширительного бака 3/4" регулируемый белый (1/20шт)</t>
  </si>
  <si>
    <t>300.00 руб.</t>
  </si>
  <si>
    <t>VER-000351</t>
  </si>
  <si>
    <t>VR328</t>
  </si>
  <si>
    <t>Настенное крепление для расширительного бака "VIEIR" (10/1 шт)</t>
  </si>
  <si>
    <t>3 089.19 руб.</t>
  </si>
  <si>
    <t>VER-000155</t>
  </si>
  <si>
    <t>VR8-35-365A</t>
  </si>
  <si>
    <t>Крепление-хомут 0-365мм для мембранных баков (200/10шт)</t>
  </si>
  <si>
    <t>384.52 руб.</t>
  </si>
  <si>
    <t>VER-000156</t>
  </si>
  <si>
    <t>VR8-35-365B</t>
  </si>
  <si>
    <t>Крепление-хомут 310-365мм для мембранных баков (100/10шт)</t>
  </si>
  <si>
    <t>393.81 руб.</t>
  </si>
  <si>
    <t>VLC-900478</t>
  </si>
  <si>
    <t>VT.K20.1.05</t>
  </si>
  <si>
    <t>Кронштейн для расширительного бака VALTEC (3/4")</t>
  </si>
  <si>
    <t>942.00 руб.</t>
  </si>
  <si>
    <t>ZGR-001196</t>
  </si>
  <si>
    <t>MBR-24</t>
  </si>
  <si>
    <t>Мембрана EPDM для гидроаккумулятора 24л ZEGOR (1/50шт)</t>
  </si>
  <si>
    <t>464.26 руб.</t>
  </si>
  <si>
    <t>ZGR-001199</t>
  </si>
  <si>
    <t>MBR-50</t>
  </si>
  <si>
    <t>Мембрана EPDM для гидроаккумулятора 50л ZEGOR (1/25ш)</t>
  </si>
  <si>
    <t>918.67 руб.</t>
  </si>
  <si>
    <t>ZGR-001201</t>
  </si>
  <si>
    <t>MBR-100</t>
  </si>
  <si>
    <t>Мембрана EPDM для гидроаккумулятора 100л ZEGOR (1/20ш)</t>
  </si>
  <si>
    <t>1 412.11 руб.</t>
  </si>
  <si>
    <t>ZGR-001198</t>
  </si>
  <si>
    <t>MBR-24W</t>
  </si>
  <si>
    <t>Мембрана EPDM белая для гидроаккумулятора 24л для ГВС, ХВС, отопления ZEGOR (1/50ш)</t>
  </si>
  <si>
    <t>484.98 руб.</t>
  </si>
  <si>
    <t>ZGR-001200</t>
  </si>
  <si>
    <t>MBR-50W</t>
  </si>
  <si>
    <t>Мембрана EPDM белая для гидроаккумулятора 50л для ГВС, ХВС, отопления ZEGOR  (1/25ш)</t>
  </si>
  <si>
    <t>1 105.20 руб.</t>
  </si>
  <si>
    <t>ZGR-001202</t>
  </si>
  <si>
    <t>MBR-100W</t>
  </si>
  <si>
    <t>Мембрана EPDM белая для гидроаккумулятора 100л для ГВС, ХВС, отопления ZEGOR  (1/20ш)</t>
  </si>
  <si>
    <t>1 496.91 руб.</t>
  </si>
  <si>
    <t>BAK-320005</t>
  </si>
  <si>
    <t>VERH-8A</t>
  </si>
  <si>
    <t>Мембрана 8-12л (1 шт)</t>
  </si>
  <si>
    <t>235.92 руб.</t>
  </si>
  <si>
    <t>BAK-320006</t>
  </si>
  <si>
    <t>VERH-24A</t>
  </si>
  <si>
    <t>Мембрана 24-35л(1 шт)</t>
  </si>
  <si>
    <t>390.10 руб.</t>
  </si>
  <si>
    <t>BAK-320007</t>
  </si>
  <si>
    <t>VERH-50A</t>
  </si>
  <si>
    <t>Мембрана 50л (1 шт)</t>
  </si>
  <si>
    <t>731.89 руб.</t>
  </si>
  <si>
    <t>BAK-320008</t>
  </si>
  <si>
    <t>VERH-100A</t>
  </si>
  <si>
    <t>Мембрана 100л (1 шт)</t>
  </si>
  <si>
    <t>1 205.58 руб.</t>
  </si>
  <si>
    <t>BAK-330003</t>
  </si>
  <si>
    <t>Фланец пластик для баков 1" (1 шт)</t>
  </si>
  <si>
    <t>315.15 руб.</t>
  </si>
  <si>
    <t>BAK-330001</t>
  </si>
  <si>
    <t>VERH-8B</t>
  </si>
  <si>
    <t>фланец для расширительного бака</t>
  </si>
  <si>
    <t>209.91 руб.</t>
  </si>
  <si>
    <t>BAK-330002</t>
  </si>
  <si>
    <t>VERH-24B</t>
  </si>
  <si>
    <t>Фланец для баков (1 шт)</t>
  </si>
  <si>
    <t>293.50 руб.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</si>
</sst>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1">
      <alignment horizontal="general" vertical="center" textRotation="0" wrapText="tru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1" numFmtId="164" fillId="2" borderId="1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3d0cfd54_86a5_11e9_8101_003048fd731b_57339634_f953_11e9_810b_003048fd731b1.jpeg"/><Relationship Id="rId2" Type="http://schemas.openxmlformats.org/officeDocument/2006/relationships/image" Target="../media/6a6c2f8a_86a6_11e9_8101_003048fd731b_634a42ec_f953_11e9_810b_003048fd731b2.jpeg"/><Relationship Id="rId3" Type="http://schemas.openxmlformats.org/officeDocument/2006/relationships/image" Target="../media/6a6c2f7c_86a6_11e9_8101_003048fd731b_5352ef7b_57f4_11ea_810f_003048fd731b3.png"/><Relationship Id="rId4" Type="http://schemas.openxmlformats.org/officeDocument/2006/relationships/image" Target="../media/85dc9600_9062_11ed_a3b6_047c1617b143_c020809e_c056_11ee_a549_047c1617b1434.jpeg"/><Relationship Id="rId5" Type="http://schemas.openxmlformats.org/officeDocument/2006/relationships/image" Target="../media/f3d2eb70_7759_11ec_a212_00259070b487_ae66e5f2_3fbb_11ef_a5f3_047c1617b1435.jpeg"/><Relationship Id="rId6" Type="http://schemas.openxmlformats.org/officeDocument/2006/relationships/image" Target="../media/f3d2eb72_7759_11ec_a212_00259070b487_ae66e5f3_3fbb_11ef_a5f3_047c1617b1436.jpeg"/><Relationship Id="rId7" Type="http://schemas.openxmlformats.org/officeDocument/2006/relationships/image" Target="../media/61991c15_230d_11ed_a307_00259070b487_c02080a0_c056_11ee_a549_047c1617b1437.jpeg"/><Relationship Id="rId8" Type="http://schemas.openxmlformats.org/officeDocument/2006/relationships/image" Target="../media/61991c1d_230d_11ed_a307_00259070b487_c02080a6_c056_11ee_a549_047c1617b1438.jpeg"/><Relationship Id="rId9" Type="http://schemas.openxmlformats.org/officeDocument/2006/relationships/image" Target="../media/89ec1061_49e6_11ed_a348_00259070b484_c02080a7_c056_11ee_a549_047c1617b1439.jpeg"/><Relationship Id="rId10" Type="http://schemas.openxmlformats.org/officeDocument/2006/relationships/image" Target="../media/6873af5d_d543_11e9_8109_003048fd731b_4f32b3bf_27ac_11ed_a30e_00259070b48710.jpeg"/><Relationship Id="rId11" Type="http://schemas.openxmlformats.org/officeDocument/2006/relationships/image" Target="../media/e825a79e_3767_11ea_810f_003048fd731b_5352ef7d_57f4_11ea_810f_003048fd731b11.png"/><Relationship Id="rId12" Type="http://schemas.openxmlformats.org/officeDocument/2006/relationships/image" Target="../media/68ab58f1_8937_11e9_8102_003048fd731b_ae66e5f4_3fbb_11ef_a5f3_047c1617b14312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5</xdr:row>
      <xdr:rowOff>95250</xdr:rowOff>
    </xdr:from>
    <xdr:ext cx="1143000" cy="1143000"/>
    <xdr:pic>
      <xdr:nvPicPr>
        <xdr:cNvPr id="1" name="Image_173" descr="Image_17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</xdr:row>
      <xdr:rowOff>95250</xdr:rowOff>
    </xdr:from>
    <xdr:ext cx="1143000" cy="1143000"/>
    <xdr:pic>
      <xdr:nvPicPr>
        <xdr:cNvPr id="2" name="Image_174" descr="Image_17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8</xdr:row>
      <xdr:rowOff>95250</xdr:rowOff>
    </xdr:from>
    <xdr:ext cx="1143000" cy="1143000"/>
    <xdr:pic>
      <xdr:nvPicPr>
        <xdr:cNvPr id="3" name="Image_175" descr="Image_175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10</xdr:row>
      <xdr:rowOff>95250</xdr:rowOff>
    </xdr:from>
    <xdr:ext cx="1143000" cy="1143000"/>
    <xdr:pic>
      <xdr:nvPicPr>
        <xdr:cNvPr id="4" name="Image_176" descr="Image_176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11</xdr:row>
      <xdr:rowOff>95250</xdr:rowOff>
    </xdr:from>
    <xdr:ext cx="1143000" cy="1143000"/>
    <xdr:pic>
      <xdr:nvPicPr>
        <xdr:cNvPr id="5" name="Image_177" descr="Image_177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12</xdr:row>
      <xdr:rowOff>95250</xdr:rowOff>
    </xdr:from>
    <xdr:ext cx="1143000" cy="1143000"/>
    <xdr:pic>
      <xdr:nvPicPr>
        <xdr:cNvPr id="6" name="Image_178" descr="Image_178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13</xdr:row>
      <xdr:rowOff>95250</xdr:rowOff>
    </xdr:from>
    <xdr:ext cx="1143000" cy="1143000"/>
    <xdr:pic>
      <xdr:nvPicPr>
        <xdr:cNvPr id="7" name="Image_179" descr="Image_179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14</xdr:row>
      <xdr:rowOff>95250</xdr:rowOff>
    </xdr:from>
    <xdr:ext cx="1143000" cy="1143000"/>
    <xdr:pic>
      <xdr:nvPicPr>
        <xdr:cNvPr id="8" name="Image_180" descr="Image_180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17</xdr:row>
      <xdr:rowOff>95250</xdr:rowOff>
    </xdr:from>
    <xdr:ext cx="1143000" cy="1143000"/>
    <xdr:pic>
      <xdr:nvPicPr>
        <xdr:cNvPr id="9" name="Image_181" descr="Image_181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20</xdr:row>
      <xdr:rowOff>95250</xdr:rowOff>
    </xdr:from>
    <xdr:ext cx="1143000" cy="1143000"/>
    <xdr:pic>
      <xdr:nvPicPr>
        <xdr:cNvPr id="10" name="Image_182" descr="Image_182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24</xdr:row>
      <xdr:rowOff>95250</xdr:rowOff>
    </xdr:from>
    <xdr:ext cx="1143000" cy="1143000"/>
    <xdr:pic>
      <xdr:nvPicPr>
        <xdr:cNvPr id="11" name="Image_183" descr="Image_183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25</xdr:row>
      <xdr:rowOff>95250</xdr:rowOff>
    </xdr:from>
    <xdr:ext cx="1143000" cy="1143000"/>
    <xdr:pic>
      <xdr:nvPicPr>
        <xdr:cNvPr id="12" name="Image_184" descr="Image_184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27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0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5">
        <f>SUM(L2:L27)</f>
        <v>0</v>
      </c>
    </row>
    <row r="2" spans="1:12">
      <c r="A2" s="1"/>
      <c r="B2" s="1">
        <v>883793</v>
      </c>
      <c r="C2" s="1" t="s">
        <v>11</v>
      </c>
      <c r="D2" s="1"/>
      <c r="E2" s="3" t="s">
        <v>12</v>
      </c>
      <c r="F2" s="1" t="s">
        <v>13</v>
      </c>
      <c r="G2" s="1" t="s">
        <v>14</v>
      </c>
      <c r="H2" s="1" t="s">
        <v>14</v>
      </c>
      <c r="I2" s="1" t="s">
        <v>14</v>
      </c>
      <c r="J2" s="1" t="s">
        <v>15</v>
      </c>
      <c r="K2" s="2"/>
      <c r="L2" s="5">
        <f>K2*1240.33</f>
        <v>0</v>
      </c>
    </row>
    <row r="3" spans="1:12">
      <c r="A3" s="1"/>
      <c r="B3" s="1">
        <v>882867</v>
      </c>
      <c r="C3" s="1" t="s">
        <v>16</v>
      </c>
      <c r="D3" s="1" t="s">
        <v>17</v>
      </c>
      <c r="E3" s="3" t="s">
        <v>18</v>
      </c>
      <c r="F3" s="1" t="s">
        <v>19</v>
      </c>
      <c r="G3" s="1" t="s">
        <v>14</v>
      </c>
      <c r="H3" s="1" t="s">
        <v>14</v>
      </c>
      <c r="I3" s="1" t="s">
        <v>14</v>
      </c>
      <c r="J3" s="1" t="s">
        <v>15</v>
      </c>
      <c r="K3" s="2"/>
      <c r="L3" s="5">
        <f>K3*1642.12</f>
        <v>0</v>
      </c>
    </row>
    <row r="4" spans="1:12">
      <c r="A4" s="1"/>
      <c r="B4" s="1">
        <v>882868</v>
      </c>
      <c r="C4" s="1" t="s">
        <v>20</v>
      </c>
      <c r="D4" s="1" t="s">
        <v>21</v>
      </c>
      <c r="E4" s="3" t="s">
        <v>22</v>
      </c>
      <c r="F4" s="1" t="s">
        <v>23</v>
      </c>
      <c r="G4" s="1" t="s">
        <v>14</v>
      </c>
      <c r="H4" s="1" t="s">
        <v>14</v>
      </c>
      <c r="I4" s="1" t="s">
        <v>14</v>
      </c>
      <c r="J4" s="1" t="s">
        <v>15</v>
      </c>
      <c r="K4" s="2"/>
      <c r="L4" s="5">
        <f>K4*2953.58</f>
        <v>0</v>
      </c>
    </row>
    <row r="5" spans="1:12">
      <c r="A5" s="1"/>
      <c r="B5" s="1">
        <v>883948</v>
      </c>
      <c r="C5" s="1" t="s">
        <v>24</v>
      </c>
      <c r="D5" s="1" t="s">
        <v>25</v>
      </c>
      <c r="E5" s="3" t="s">
        <v>26</v>
      </c>
      <c r="F5" s="1" t="s">
        <v>27</v>
      </c>
      <c r="G5" s="1" t="s">
        <v>14</v>
      </c>
      <c r="H5" s="1" t="s">
        <v>14</v>
      </c>
      <c r="I5" s="1" t="s">
        <v>14</v>
      </c>
      <c r="J5" s="1" t="s">
        <v>15</v>
      </c>
      <c r="K5" s="2"/>
      <c r="L5" s="5">
        <f>K5*575.86</f>
        <v>0</v>
      </c>
    </row>
    <row r="6" spans="1:12" customHeight="1" ht="105">
      <c r="A6" s="1"/>
      <c r="B6" s="1">
        <v>810905</v>
      </c>
      <c r="C6" s="1" t="s">
        <v>28</v>
      </c>
      <c r="D6" s="1" t="s">
        <v>29</v>
      </c>
      <c r="E6" s="3" t="s">
        <v>30</v>
      </c>
      <c r="F6" s="1" t="s">
        <v>31</v>
      </c>
      <c r="G6" s="1" t="s">
        <v>14</v>
      </c>
      <c r="H6" s="1" t="s">
        <v>14</v>
      </c>
      <c r="I6" s="1" t="s">
        <v>14</v>
      </c>
      <c r="J6" s="1" t="s">
        <v>15</v>
      </c>
      <c r="K6" s="2"/>
      <c r="L6" s="5">
        <f>K6*2272.00</f>
        <v>0</v>
      </c>
    </row>
    <row r="7" spans="1:12" customHeight="1" ht="53">
      <c r="A7" s="1"/>
      <c r="B7" s="1">
        <v>822083</v>
      </c>
      <c r="C7" s="1" t="s">
        <v>32</v>
      </c>
      <c r="D7" s="1" t="s">
        <v>33</v>
      </c>
      <c r="E7" s="3" t="s">
        <v>34</v>
      </c>
      <c r="F7" s="1" t="s">
        <v>35</v>
      </c>
      <c r="G7" s="1" t="s">
        <v>14</v>
      </c>
      <c r="H7" s="1" t="s">
        <v>14</v>
      </c>
      <c r="I7" s="1" t="s">
        <v>14</v>
      </c>
      <c r="J7" s="1" t="s">
        <v>15</v>
      </c>
      <c r="K7" s="2"/>
      <c r="L7" s="5">
        <f>K7*1057.00</f>
        <v>0</v>
      </c>
    </row>
    <row r="8" spans="1:12" customHeight="1" ht="53">
      <c r="A8" s="1"/>
      <c r="B8" s="1">
        <v>822084</v>
      </c>
      <c r="C8" s="1" t="s">
        <v>36</v>
      </c>
      <c r="D8" s="1" t="s">
        <v>37</v>
      </c>
      <c r="E8" s="3" t="s">
        <v>38</v>
      </c>
      <c r="F8" s="1" t="s">
        <v>39</v>
      </c>
      <c r="G8" s="1" t="s">
        <v>14</v>
      </c>
      <c r="H8" s="1" t="s">
        <v>14</v>
      </c>
      <c r="I8" s="1" t="s">
        <v>14</v>
      </c>
      <c r="J8" s="1" t="s">
        <v>15</v>
      </c>
      <c r="K8" s="2"/>
      <c r="L8" s="5">
        <f>K8*1794.00</f>
        <v>0</v>
      </c>
    </row>
    <row r="9" spans="1:12" customHeight="1" ht="53">
      <c r="A9" s="1"/>
      <c r="B9" s="1">
        <v>822077</v>
      </c>
      <c r="C9" s="1" t="s">
        <v>40</v>
      </c>
      <c r="D9" s="1" t="s">
        <v>41</v>
      </c>
      <c r="E9" s="3" t="s">
        <v>42</v>
      </c>
      <c r="F9" s="1" t="s">
        <v>43</v>
      </c>
      <c r="G9" s="1" t="s">
        <v>14</v>
      </c>
      <c r="H9" s="1" t="s">
        <v>14</v>
      </c>
      <c r="I9" s="1" t="s">
        <v>14</v>
      </c>
      <c r="J9" s="1" t="s">
        <v>15</v>
      </c>
      <c r="K9" s="2"/>
      <c r="L9" s="5">
        <f>K9*331.20</f>
        <v>0</v>
      </c>
    </row>
    <row r="10" spans="1:12" customHeight="1" ht="53">
      <c r="A10" s="1"/>
      <c r="B10" s="1">
        <v>822078</v>
      </c>
      <c r="C10" s="1" t="s">
        <v>44</v>
      </c>
      <c r="D10" s="1" t="s">
        <v>45</v>
      </c>
      <c r="E10" s="3" t="s">
        <v>46</v>
      </c>
      <c r="F10" s="1" t="s">
        <v>47</v>
      </c>
      <c r="G10" s="1" t="s">
        <v>14</v>
      </c>
      <c r="H10" s="1" t="s">
        <v>14</v>
      </c>
      <c r="I10" s="1" t="s">
        <v>14</v>
      </c>
      <c r="J10" s="1" t="s">
        <v>15</v>
      </c>
      <c r="K10" s="2"/>
      <c r="L10" s="5">
        <f>K10*300.00</f>
        <v>0</v>
      </c>
    </row>
    <row r="11" spans="1:12" customHeight="1" ht="105">
      <c r="A11" s="1"/>
      <c r="B11" s="1">
        <v>873882</v>
      </c>
      <c r="C11" s="1" t="s">
        <v>48</v>
      </c>
      <c r="D11" s="1" t="s">
        <v>49</v>
      </c>
      <c r="E11" s="3" t="s">
        <v>50</v>
      </c>
      <c r="F11" s="1" t="s">
        <v>51</v>
      </c>
      <c r="G11" s="1" t="s">
        <v>14</v>
      </c>
      <c r="H11" s="1" t="s">
        <v>14</v>
      </c>
      <c r="I11" s="1" t="s">
        <v>14</v>
      </c>
      <c r="J11" s="1" t="s">
        <v>15</v>
      </c>
      <c r="K11" s="2"/>
      <c r="L11" s="5">
        <f>K11*3089.19</f>
        <v>0</v>
      </c>
    </row>
    <row r="12" spans="1:12" customHeight="1" ht="105">
      <c r="A12" s="1"/>
      <c r="B12" s="1">
        <v>839782</v>
      </c>
      <c r="C12" s="1" t="s">
        <v>52</v>
      </c>
      <c r="D12" s="1" t="s">
        <v>53</v>
      </c>
      <c r="E12" s="3" t="s">
        <v>54</v>
      </c>
      <c r="F12" s="1" t="s">
        <v>55</v>
      </c>
      <c r="G12" s="1" t="s">
        <v>14</v>
      </c>
      <c r="H12" s="1" t="s">
        <v>14</v>
      </c>
      <c r="I12" s="1" t="s">
        <v>14</v>
      </c>
      <c r="J12" s="1" t="s">
        <v>15</v>
      </c>
      <c r="K12" s="2"/>
      <c r="L12" s="5">
        <f>K12*384.52</f>
        <v>0</v>
      </c>
    </row>
    <row r="13" spans="1:12" customHeight="1" ht="105">
      <c r="A13" s="1"/>
      <c r="B13" s="1">
        <v>839783</v>
      </c>
      <c r="C13" s="1" t="s">
        <v>56</v>
      </c>
      <c r="D13" s="1" t="s">
        <v>57</v>
      </c>
      <c r="E13" s="3" t="s">
        <v>58</v>
      </c>
      <c r="F13" s="1" t="s">
        <v>59</v>
      </c>
      <c r="G13" s="1" t="s">
        <v>14</v>
      </c>
      <c r="H13" s="1" t="s">
        <v>14</v>
      </c>
      <c r="I13" s="1" t="s">
        <v>14</v>
      </c>
      <c r="J13" s="1" t="s">
        <v>15</v>
      </c>
      <c r="K13" s="2"/>
      <c r="L13" s="5">
        <f>K13*393.81</f>
        <v>0</v>
      </c>
    </row>
    <row r="14" spans="1:12" customHeight="1" ht="105">
      <c r="A14" s="1"/>
      <c r="B14" s="1">
        <v>869368</v>
      </c>
      <c r="C14" s="1" t="s">
        <v>60</v>
      </c>
      <c r="D14" s="1" t="s">
        <v>61</v>
      </c>
      <c r="E14" s="3" t="s">
        <v>62</v>
      </c>
      <c r="F14" s="1" t="s">
        <v>63</v>
      </c>
      <c r="G14" s="1" t="s">
        <v>14</v>
      </c>
      <c r="H14" s="1" t="s">
        <v>14</v>
      </c>
      <c r="I14" s="1" t="s">
        <v>14</v>
      </c>
      <c r="J14" s="1" t="s">
        <v>15</v>
      </c>
      <c r="K14" s="2"/>
      <c r="L14" s="5">
        <f>K14*942.00</f>
        <v>0</v>
      </c>
    </row>
    <row r="15" spans="1:12" customHeight="1" ht="35">
      <c r="A15" s="1"/>
      <c r="B15" s="1">
        <v>869372</v>
      </c>
      <c r="C15" s="1" t="s">
        <v>64</v>
      </c>
      <c r="D15" s="1" t="s">
        <v>65</v>
      </c>
      <c r="E15" s="3" t="s">
        <v>66</v>
      </c>
      <c r="F15" s="1" t="s">
        <v>67</v>
      </c>
      <c r="G15" s="1" t="s">
        <v>14</v>
      </c>
      <c r="H15" s="1" t="s">
        <v>14</v>
      </c>
      <c r="I15" s="1" t="s">
        <v>14</v>
      </c>
      <c r="J15" s="1" t="s">
        <v>15</v>
      </c>
      <c r="K15" s="2"/>
      <c r="L15" s="5">
        <f>K15*464.26</f>
        <v>0</v>
      </c>
    </row>
    <row r="16" spans="1:12" customHeight="1" ht="35">
      <c r="A16" s="1"/>
      <c r="B16" s="1">
        <v>870279</v>
      </c>
      <c r="C16" s="1" t="s">
        <v>68</v>
      </c>
      <c r="D16" s="1" t="s">
        <v>69</v>
      </c>
      <c r="E16" s="3" t="s">
        <v>70</v>
      </c>
      <c r="F16" s="1" t="s">
        <v>71</v>
      </c>
      <c r="G16" s="1" t="s">
        <v>14</v>
      </c>
      <c r="H16" s="1" t="s">
        <v>14</v>
      </c>
      <c r="I16" s="1" t="s">
        <v>14</v>
      </c>
      <c r="J16" s="1" t="s">
        <v>15</v>
      </c>
      <c r="K16" s="2"/>
      <c r="L16" s="5">
        <f>K16*918.67</f>
        <v>0</v>
      </c>
    </row>
    <row r="17" spans="1:12" customHeight="1" ht="35">
      <c r="A17" s="1"/>
      <c r="B17" s="1">
        <v>870281</v>
      </c>
      <c r="C17" s="1" t="s">
        <v>72</v>
      </c>
      <c r="D17" s="1" t="s">
        <v>73</v>
      </c>
      <c r="E17" s="3" t="s">
        <v>74</v>
      </c>
      <c r="F17" s="1" t="s">
        <v>75</v>
      </c>
      <c r="G17" s="1" t="s">
        <v>14</v>
      </c>
      <c r="H17" s="1" t="s">
        <v>14</v>
      </c>
      <c r="I17" s="1" t="s">
        <v>14</v>
      </c>
      <c r="J17" s="1" t="s">
        <v>15</v>
      </c>
      <c r="K17" s="2"/>
      <c r="L17" s="5">
        <f>K17*1412.11</f>
        <v>0</v>
      </c>
    </row>
    <row r="18" spans="1:12" customHeight="1" ht="35">
      <c r="A18" s="1"/>
      <c r="B18" s="1">
        <v>870278</v>
      </c>
      <c r="C18" s="1" t="s">
        <v>76</v>
      </c>
      <c r="D18" s="1" t="s">
        <v>77</v>
      </c>
      <c r="E18" s="3" t="s">
        <v>78</v>
      </c>
      <c r="F18" s="1" t="s">
        <v>79</v>
      </c>
      <c r="G18" s="1" t="s">
        <v>14</v>
      </c>
      <c r="H18" s="1" t="s">
        <v>14</v>
      </c>
      <c r="I18" s="1" t="s">
        <v>14</v>
      </c>
      <c r="J18" s="1" t="s">
        <v>15</v>
      </c>
      <c r="K18" s="2"/>
      <c r="L18" s="5">
        <f>K18*484.98</f>
        <v>0</v>
      </c>
    </row>
    <row r="19" spans="1:12" customHeight="1" ht="35">
      <c r="A19" s="1"/>
      <c r="B19" s="1">
        <v>870280</v>
      </c>
      <c r="C19" s="1" t="s">
        <v>80</v>
      </c>
      <c r="D19" s="1" t="s">
        <v>81</v>
      </c>
      <c r="E19" s="3" t="s">
        <v>82</v>
      </c>
      <c r="F19" s="1" t="s">
        <v>83</v>
      </c>
      <c r="G19" s="1" t="s">
        <v>14</v>
      </c>
      <c r="H19" s="1" t="s">
        <v>14</v>
      </c>
      <c r="I19" s="1" t="s">
        <v>14</v>
      </c>
      <c r="J19" s="1" t="s">
        <v>15</v>
      </c>
      <c r="K19" s="2"/>
      <c r="L19" s="5">
        <f>K19*1105.20</f>
        <v>0</v>
      </c>
    </row>
    <row r="20" spans="1:12" customHeight="1" ht="35">
      <c r="A20" s="1"/>
      <c r="B20" s="1">
        <v>870282</v>
      </c>
      <c r="C20" s="1" t="s">
        <v>84</v>
      </c>
      <c r="D20" s="1" t="s">
        <v>85</v>
      </c>
      <c r="E20" s="3" t="s">
        <v>86</v>
      </c>
      <c r="F20" s="1" t="s">
        <v>87</v>
      </c>
      <c r="G20" s="1" t="s">
        <v>14</v>
      </c>
      <c r="H20" s="1" t="s">
        <v>14</v>
      </c>
      <c r="I20" s="1" t="s">
        <v>14</v>
      </c>
      <c r="J20" s="1" t="s">
        <v>15</v>
      </c>
      <c r="K20" s="2"/>
      <c r="L20" s="5">
        <f>K20*1496.91</f>
        <v>0</v>
      </c>
    </row>
    <row r="21" spans="1:12" customHeight="1" ht="27">
      <c r="A21" s="1"/>
      <c r="B21" s="1">
        <v>823311</v>
      </c>
      <c r="C21" s="1" t="s">
        <v>88</v>
      </c>
      <c r="D21" s="1" t="s">
        <v>89</v>
      </c>
      <c r="E21" s="3" t="s">
        <v>90</v>
      </c>
      <c r="F21" s="1" t="s">
        <v>91</v>
      </c>
      <c r="G21" s="1" t="s">
        <v>14</v>
      </c>
      <c r="H21" s="1" t="s">
        <v>14</v>
      </c>
      <c r="I21" s="1" t="s">
        <v>14</v>
      </c>
      <c r="J21" s="1" t="s">
        <v>15</v>
      </c>
      <c r="K21" s="2"/>
      <c r="L21" s="5">
        <f>K21*235.92</f>
        <v>0</v>
      </c>
    </row>
    <row r="22" spans="1:12" customHeight="1" ht="27">
      <c r="A22" s="1"/>
      <c r="B22" s="1">
        <v>823312</v>
      </c>
      <c r="C22" s="1" t="s">
        <v>92</v>
      </c>
      <c r="D22" s="1" t="s">
        <v>93</v>
      </c>
      <c r="E22" s="3" t="s">
        <v>94</v>
      </c>
      <c r="F22" s="1" t="s">
        <v>95</v>
      </c>
      <c r="G22" s="1" t="s">
        <v>14</v>
      </c>
      <c r="H22" s="1" t="s">
        <v>14</v>
      </c>
      <c r="I22" s="1" t="s">
        <v>14</v>
      </c>
      <c r="J22" s="1" t="s">
        <v>15</v>
      </c>
      <c r="K22" s="2"/>
      <c r="L22" s="5">
        <f>K22*390.10</f>
        <v>0</v>
      </c>
    </row>
    <row r="23" spans="1:12" customHeight="1" ht="27">
      <c r="A23" s="1"/>
      <c r="B23" s="1">
        <v>823313</v>
      </c>
      <c r="C23" s="1" t="s">
        <v>96</v>
      </c>
      <c r="D23" s="1" t="s">
        <v>97</v>
      </c>
      <c r="E23" s="3" t="s">
        <v>98</v>
      </c>
      <c r="F23" s="1" t="s">
        <v>99</v>
      </c>
      <c r="G23" s="1" t="s">
        <v>14</v>
      </c>
      <c r="H23" s="1" t="s">
        <v>14</v>
      </c>
      <c r="I23" s="1" t="s">
        <v>14</v>
      </c>
      <c r="J23" s="1" t="s">
        <v>15</v>
      </c>
      <c r="K23" s="2"/>
      <c r="L23" s="5">
        <f>K23*731.89</f>
        <v>0</v>
      </c>
    </row>
    <row r="24" spans="1:12" customHeight="1" ht="27">
      <c r="A24" s="1"/>
      <c r="B24" s="1">
        <v>823314</v>
      </c>
      <c r="C24" s="1" t="s">
        <v>100</v>
      </c>
      <c r="D24" s="1" t="s">
        <v>101</v>
      </c>
      <c r="E24" s="3" t="s">
        <v>102</v>
      </c>
      <c r="F24" s="1" t="s">
        <v>103</v>
      </c>
      <c r="G24" s="1" t="s">
        <v>14</v>
      </c>
      <c r="H24" s="1" t="s">
        <v>14</v>
      </c>
      <c r="I24" s="1" t="s">
        <v>14</v>
      </c>
      <c r="J24" s="1" t="s">
        <v>15</v>
      </c>
      <c r="K24" s="2"/>
      <c r="L24" s="5">
        <f>K24*1205.58</f>
        <v>0</v>
      </c>
    </row>
    <row r="25" spans="1:12" customHeight="1" ht="105">
      <c r="A25" s="1"/>
      <c r="B25" s="1">
        <v>824962</v>
      </c>
      <c r="C25" s="1" t="s">
        <v>104</v>
      </c>
      <c r="D25" s="1">
        <v>2032</v>
      </c>
      <c r="E25" s="3" t="s">
        <v>105</v>
      </c>
      <c r="F25" s="1" t="s">
        <v>106</v>
      </c>
      <c r="G25" s="1" t="s">
        <v>14</v>
      </c>
      <c r="H25" s="1" t="s">
        <v>14</v>
      </c>
      <c r="I25" s="1" t="s">
        <v>14</v>
      </c>
      <c r="J25" s="1" t="s">
        <v>15</v>
      </c>
      <c r="K25" s="2"/>
      <c r="L25" s="5">
        <f>K25*315.15</f>
        <v>0</v>
      </c>
    </row>
    <row r="26" spans="1:12" customHeight="1" ht="53">
      <c r="A26" s="1"/>
      <c r="B26" s="1">
        <v>822885</v>
      </c>
      <c r="C26" s="1" t="s">
        <v>107</v>
      </c>
      <c r="D26" s="1" t="s">
        <v>108</v>
      </c>
      <c r="E26" s="3" t="s">
        <v>109</v>
      </c>
      <c r="F26" s="1" t="s">
        <v>110</v>
      </c>
      <c r="G26" s="1" t="s">
        <v>14</v>
      </c>
      <c r="H26" s="1" t="s">
        <v>14</v>
      </c>
      <c r="I26" s="1" t="s">
        <v>14</v>
      </c>
      <c r="J26" s="1" t="s">
        <v>15</v>
      </c>
      <c r="K26" s="2"/>
      <c r="L26" s="5">
        <f>K26*209.91</f>
        <v>0</v>
      </c>
    </row>
    <row r="27" spans="1:12" customHeight="1" ht="53">
      <c r="A27" s="1"/>
      <c r="B27" s="1">
        <v>823310</v>
      </c>
      <c r="C27" s="1" t="s">
        <v>111</v>
      </c>
      <c r="D27" s="1" t="s">
        <v>112</v>
      </c>
      <c r="E27" s="3" t="s">
        <v>113</v>
      </c>
      <c r="F27" s="1" t="s">
        <v>114</v>
      </c>
      <c r="G27" s="1" t="s">
        <v>14</v>
      </c>
      <c r="H27" s="1" t="s">
        <v>14</v>
      </c>
      <c r="I27" s="1" t="s">
        <v>14</v>
      </c>
      <c r="J27" s="1" t="s">
        <v>15</v>
      </c>
      <c r="K27" s="2"/>
      <c r="L27" s="5">
        <f>K27*293.50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7:A8"/>
    <mergeCell ref="A9:A10"/>
    <mergeCell ref="A15:A17"/>
    <mergeCell ref="A18:A20"/>
    <mergeCell ref="A21:A24"/>
    <mergeCell ref="A26:A2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2025-02-05T15:56:46+03:00</dcterms:created>
  <dcterms:modified xsi:type="dcterms:W3CDTF">2025-02-05T15:56:46+03:00</dcterms:modified>
  <dc:title>Untitled Spreadsheet</dc:title>
  <dc:description/>
  <dc:subject/>
  <cp:keywords/>
  <cp:category/>
</cp:coreProperties>
</file>