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<sst xmlns="http://schemas.openxmlformats.org/spreadsheetml/2006/main" uniqueCount="845">
  <si>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</si>
  <si>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</si>
  <si>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</si>
  <si>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</si>
  <si>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</si>
  <si>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</si>
  <si>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</si>
  <si>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</si>
  <si>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</si>
  <si>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</si>
  <si>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</si>
  <si>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ELK-181001</t>
  </si>
  <si>
    <t>05310У</t>
  </si>
  <si>
    <t>Шланги   заливные ELKA  в упаковке 1.0 м  (серые)  (упак-130 шт)</t>
  </si>
  <si>
    <t>129.16 руб.</t>
  </si>
  <si>
    <t>Уточняйте</t>
  </si>
  <si>
    <t>шт</t>
  </si>
  <si>
    <t>ELK-181002</t>
  </si>
  <si>
    <t>05315У</t>
  </si>
  <si>
    <t>Шланги   заливные ELKA  в упаковке 1.5 м  (серые)  (упак-100 шт)</t>
  </si>
  <si>
    <t>156.56 руб.</t>
  </si>
  <si>
    <t>ELK-181003</t>
  </si>
  <si>
    <t>05320У</t>
  </si>
  <si>
    <t>Шланги   заливные ELKA  в упаковке 2,0 м  (серые)  (упак-80 шт)</t>
  </si>
  <si>
    <t>186.50 руб.</t>
  </si>
  <si>
    <t>ELK-181004</t>
  </si>
  <si>
    <t>05325У</t>
  </si>
  <si>
    <t>Шланги   заливные ELKA  в упаковке 2,5 м  (серые)  (упак-75 шт)</t>
  </si>
  <si>
    <t>212.72 руб.</t>
  </si>
  <si>
    <t>ELK-181005</t>
  </si>
  <si>
    <t>05330У</t>
  </si>
  <si>
    <t>Шланги   заливные ELKA  в упаковке 3,0 м  (серые)  (упак-65 шт)</t>
  </si>
  <si>
    <t>242.28 руб.</t>
  </si>
  <si>
    <t>ELK-181006</t>
  </si>
  <si>
    <t>05335У</t>
  </si>
  <si>
    <t>Шланги   заливные ELKA  в упаковке 3,5 м  (серые)  (упак-60 шт)</t>
  </si>
  <si>
    <t>272.96 руб.</t>
  </si>
  <si>
    <t>ELK-181007</t>
  </si>
  <si>
    <t>05340У</t>
  </si>
  <si>
    <t>Шланги   заливные ELKA  в упаковке 4,0 м  (серые)  (упак-50 шт)</t>
  </si>
  <si>
    <t>308.96 руб.</t>
  </si>
  <si>
    <t>ELK-181008</t>
  </si>
  <si>
    <t>05345У</t>
  </si>
  <si>
    <t>Шланги   заливные ELKA  в упаковке 4,5 м  (серые)  (упак-45 шт)</t>
  </si>
  <si>
    <t>339.62 руб.</t>
  </si>
  <si>
    <t>ELK-181009</t>
  </si>
  <si>
    <t>05350У</t>
  </si>
  <si>
    <t>Шланги   заливные ELKA  в упаковке 5,0 м  (серые)  (упак-40 шт)</t>
  </si>
  <si>
    <t>357.00 руб.</t>
  </si>
  <si>
    <t>ELK-181010</t>
  </si>
  <si>
    <t>06070У</t>
  </si>
  <si>
    <t>Шланги сливные ELKA в упаковке 1.0 м (упак-90 шт)</t>
  </si>
  <si>
    <t>84.36 руб.</t>
  </si>
  <si>
    <t>ELK-181011</t>
  </si>
  <si>
    <t>06072У</t>
  </si>
  <si>
    <t>Шланги сливные ELKA в упаковке 1.5 м (упак-60 шт)</t>
  </si>
  <si>
    <t>97.90 руб.</t>
  </si>
  <si>
    <t>ELK-181012</t>
  </si>
  <si>
    <t>06074У</t>
  </si>
  <si>
    <t>Шланги сливные ELKA в упаковке 2,0 м (упак-50 шт)</t>
  </si>
  <si>
    <t>116.90 руб.</t>
  </si>
  <si>
    <t>ELK-181013</t>
  </si>
  <si>
    <t>06076У</t>
  </si>
  <si>
    <t>Шланги сливные ELKA в упаковке 2,5 м (упак-40 шт)</t>
  </si>
  <si>
    <t>135.90 руб.</t>
  </si>
  <si>
    <t>ELK-181014</t>
  </si>
  <si>
    <t>06078У</t>
  </si>
  <si>
    <t>Шланги сливные ELKA в упаковке 3,0 м (упак-35 шт)</t>
  </si>
  <si>
    <t>154.80 руб.</t>
  </si>
  <si>
    <t>ELK-181015</t>
  </si>
  <si>
    <t>06080У</t>
  </si>
  <si>
    <t>Шланги сливные ELKA в упаковке 3,5 м (упак-30 шт)</t>
  </si>
  <si>
    <t>180.16 руб.</t>
  </si>
  <si>
    <t>ELK-181016</t>
  </si>
  <si>
    <t>06082У</t>
  </si>
  <si>
    <t>Шланги сливные ELKA в упаковке 4,0 м (упак-25 шт)</t>
  </si>
  <si>
    <t>204.58 руб.</t>
  </si>
  <si>
    <t>ELK-181017</t>
  </si>
  <si>
    <t>06084У</t>
  </si>
  <si>
    <t>Шланги сливные ELKA в упаковке 4,5 м (упак-20 шт)</t>
  </si>
  <si>
    <t>222.04 руб.</t>
  </si>
  <si>
    <t>ELK-181018</t>
  </si>
  <si>
    <t>06086У</t>
  </si>
  <si>
    <t>Шланги сливные ELKA в упаковке 5,0 м (упак-20 шт)</t>
  </si>
  <si>
    <t>240.34 руб.</t>
  </si>
  <si>
    <t>GPS-160001</t>
  </si>
  <si>
    <t>BZEN20</t>
  </si>
  <si>
    <t>Гибкая подводка для воды 20см 1/2 ВН-ВН нержавейка в СИЛИКОН покрытии (150шт)</t>
  </si>
  <si>
    <t>79.63 руб.</t>
  </si>
  <si>
    <t>GPS-160002</t>
  </si>
  <si>
    <t>BZEN30</t>
  </si>
  <si>
    <t>Гибкая подводка для воды 30см 1/2 ВН-ВН нержавейка в СИЛИКОН покрытии (150шт)</t>
  </si>
  <si>
    <t>89.18 руб.</t>
  </si>
  <si>
    <t>GPS-160003</t>
  </si>
  <si>
    <t>BZEN40</t>
  </si>
  <si>
    <t>Гибкая подводка для воды 40см 1/2 ВН-ВН нержавейка в СИЛИКОН покрытии (150шт)</t>
  </si>
  <si>
    <t>100.33 руб.</t>
  </si>
  <si>
    <t>GPS-160004</t>
  </si>
  <si>
    <t>BZEN50</t>
  </si>
  <si>
    <t>Гибкая подводка для воды 50см 1/2 ВН-ВН нержавейка в СИЛИКОН покрытии (150шт)</t>
  </si>
  <si>
    <t>109.88 руб.</t>
  </si>
  <si>
    <t>GPS-160005</t>
  </si>
  <si>
    <t>BZEN60</t>
  </si>
  <si>
    <t>Гибкая подводка для воды 60см 1/2 ВН-ВН нержавейка в СИЛИКОН покрытии (150шт)</t>
  </si>
  <si>
    <t>119.44 руб.</t>
  </si>
  <si>
    <t>GPS-160006</t>
  </si>
  <si>
    <t>BZEN80</t>
  </si>
  <si>
    <t>Гибкая подводка для воды 80см 1/2 ВН-ВН нержавейка в СИЛИКОН покрытии (100шт)</t>
  </si>
  <si>
    <t>138.55 руб.</t>
  </si>
  <si>
    <t>GPS-160007</t>
  </si>
  <si>
    <t>BZEN100</t>
  </si>
  <si>
    <t>Гибкая подводка для воды 100см 1/2 ВН-ВН нержавейка в СИЛИКОН покрытии (100шт)</t>
  </si>
  <si>
    <t>157.66 руб.</t>
  </si>
  <si>
    <t>GPS-160008</t>
  </si>
  <si>
    <t>BZEN120</t>
  </si>
  <si>
    <t>Гибкая подводка для воды 120см 1/2 ВН-ВН нержавейка в СИЛИКОН покрытии (50шт)</t>
  </si>
  <si>
    <t>178.36 руб.</t>
  </si>
  <si>
    <t>GPS-160009</t>
  </si>
  <si>
    <t>BZEN150</t>
  </si>
  <si>
    <t>Гибкая подводка для воды 150см 1/2 ВН-ВН нержавейка в СИЛИКОН покрытии (50шт)</t>
  </si>
  <si>
    <t>207.03 руб.</t>
  </si>
  <si>
    <t>GPS-160010</t>
  </si>
  <si>
    <t>BZEN200</t>
  </si>
  <si>
    <t>Гибкая подводка для воды 200см 1/2 ВН-ВН нержавейка в СИЛИКОН покрытии (50шт)</t>
  </si>
  <si>
    <t>256.39 руб.</t>
  </si>
  <si>
    <t>GPS-160013</t>
  </si>
  <si>
    <t>BZEW20</t>
  </si>
  <si>
    <t>Гибкая подводка для воды 20см 1/2 ВН-НАР нержавейка в СИЛИКОН покрытии (150шт)</t>
  </si>
  <si>
    <t>81.22 руб.</t>
  </si>
  <si>
    <t>GPS-160014</t>
  </si>
  <si>
    <t>BZEW30</t>
  </si>
  <si>
    <t>Гибкая подводка для воды 30см 1/2 ВН-НАР нержавейка в СИЛИКОН покрытии (150шт)</t>
  </si>
  <si>
    <t>90.77 руб.</t>
  </si>
  <si>
    <t>GPS-160015</t>
  </si>
  <si>
    <t>BZEW40</t>
  </si>
  <si>
    <t>Гибкая подводка для воды 40см 1/2 ВН-НАР нержавейка в СИЛИКОН покрытии (150шт)</t>
  </si>
  <si>
    <t>GPS-160016</t>
  </si>
  <si>
    <t>BZEW50</t>
  </si>
  <si>
    <t>Гибкая подводка для воды 50см 1/2 ВН-НАР нержавейка в СИЛИКОН покрытии (150шт)</t>
  </si>
  <si>
    <t>111.48 руб.</t>
  </si>
  <si>
    <t>GPS-160017</t>
  </si>
  <si>
    <t>BZEW60</t>
  </si>
  <si>
    <t>Гибкая подводка для воды 60см 1/2 ВН-НАР нержавейка в СИЛИКОН покрытии (150шт)</t>
  </si>
  <si>
    <t>121.03 руб.</t>
  </si>
  <si>
    <t>GPS-160018</t>
  </si>
  <si>
    <t>BZEW80</t>
  </si>
  <si>
    <t>Гибкая подводка для воды 80см 1/2 ВН-НАР нержавейка в СИЛИКОН покрытии (100шт)</t>
  </si>
  <si>
    <t>140.14 руб.</t>
  </si>
  <si>
    <t>GPS-160019</t>
  </si>
  <si>
    <t>BZEW100</t>
  </si>
  <si>
    <t>Гибкая подводка для воды 100см 1/2 ВН-НАР нержавейка в СИЛИКОН покрытии (100шт)</t>
  </si>
  <si>
    <t>159.25 руб.</t>
  </si>
  <si>
    <t>GPS-160020</t>
  </si>
  <si>
    <t>BZEW120</t>
  </si>
  <si>
    <t>Гибкая подводка для воды 120см 1/2 ВН-НАР нержавейка в СИЛИКОН покрытии (50шт)</t>
  </si>
  <si>
    <t>GPS-160021</t>
  </si>
  <si>
    <t>BZEW150</t>
  </si>
  <si>
    <t>Гибкая подводка для воды 150см 1/2 ВН-НАР нержавейка в СИЛИКОН покрытии (50шт)</t>
  </si>
  <si>
    <t>208.62 руб.</t>
  </si>
  <si>
    <t>GPS-160022</t>
  </si>
  <si>
    <t>BZEW200</t>
  </si>
  <si>
    <t>Гибкая подводка для воды 200см 1/2 ВН-НАР нержавейка в СИЛИКОН покрытии (50шт)</t>
  </si>
  <si>
    <t>GPS-170002</t>
  </si>
  <si>
    <t>BZEJ40</t>
  </si>
  <si>
    <t>Комплект подводки для смесителя 40см нержавейка в СИЛИКОН покрытии VIEIR (5/75шт)</t>
  </si>
  <si>
    <t>171.99 руб.</t>
  </si>
  <si>
    <t>GPS-170003</t>
  </si>
  <si>
    <t>BZEJ50</t>
  </si>
  <si>
    <t>Комплект подводки для смесителя 50см нержавейка в СИЛИКОН покрытии VIEIR (5/75шт)</t>
  </si>
  <si>
    <t>191.10 руб.</t>
  </si>
  <si>
    <t>GPS-170004</t>
  </si>
  <si>
    <t>BZEJ60</t>
  </si>
  <si>
    <t>Комплект подводки для смесителя 60см нержавейка в СИЛИКОН покрытии VIEIR (5/75шт)</t>
  </si>
  <si>
    <t>210.21 руб.</t>
  </si>
  <si>
    <t>GPS-170005</t>
  </si>
  <si>
    <t>BZEJ80</t>
  </si>
  <si>
    <t>Комплект подводки для смесителя 80см нержавейка в СИЛИКОН покрытии VIEIR (5/50шт)</t>
  </si>
  <si>
    <t>251.62 руб.</t>
  </si>
  <si>
    <t>GPS-170006</t>
  </si>
  <si>
    <t>BZEJ100</t>
  </si>
  <si>
    <t>Комплект подводки для смесителя 100см нержавейка в СИЛИКОН покрытии VIEIR (5/50шт)</t>
  </si>
  <si>
    <t>291.43 руб.</t>
  </si>
  <si>
    <t>GPS-170007</t>
  </si>
  <si>
    <t>BZEJ120</t>
  </si>
  <si>
    <t>Комплект подводки для смесителя 120см нержавейка в СИЛИКОН покрытии VIEIR (5/25шт)</t>
  </si>
  <si>
    <t>329.65 руб.</t>
  </si>
  <si>
    <t>GPS-170008</t>
  </si>
  <si>
    <t>BZEJ150</t>
  </si>
  <si>
    <t>Комплект подводки для смесителя 150см нержавейка в СИЛИКОН покрытии VIEIR (5/25шт)</t>
  </si>
  <si>
    <t>390.16 руб.</t>
  </si>
  <si>
    <t>GPS-120033</t>
  </si>
  <si>
    <t>BZCN50</t>
  </si>
  <si>
    <t>подводка ГИГАНТ 50см 1" вн-вн (1/25шт)</t>
  </si>
  <si>
    <t>707.07 руб.</t>
  </si>
  <si>
    <t>GPS-120034</t>
  </si>
  <si>
    <t>BZCN60</t>
  </si>
  <si>
    <t>подводка ГИГАНТ 60см 1" вн-вн (1/25шт)</t>
  </si>
  <si>
    <t>765.99 руб.</t>
  </si>
  <si>
    <t>GPS-120035</t>
  </si>
  <si>
    <t>BZCN80</t>
  </si>
  <si>
    <t>подводка ГИГАНТ 80см 1" вн-вн (1/25шт)</t>
  </si>
  <si>
    <t>880.65 руб.</t>
  </si>
  <si>
    <t>GPS-120036</t>
  </si>
  <si>
    <t>BZCN100</t>
  </si>
  <si>
    <t>подводка ГИГАНТ 100см 1" вн-вн (1/25шт)</t>
  </si>
  <si>
    <t>995.31 руб.</t>
  </si>
  <si>
    <t>GPS-120037</t>
  </si>
  <si>
    <t>BZCN120</t>
  </si>
  <si>
    <t>подводка ГИГАНТ 120см 1" вн-вн (1/25шт)</t>
  </si>
  <si>
    <t>1 109.97 руб.</t>
  </si>
  <si>
    <t>GPS-120038</t>
  </si>
  <si>
    <t>BZCN150</t>
  </si>
  <si>
    <t>подводка ГИГАНТ 150см 1" вн-вн (1/25шт)</t>
  </si>
  <si>
    <t>1 281.96 руб.</t>
  </si>
  <si>
    <t>GPS-120039</t>
  </si>
  <si>
    <t>BZCN200</t>
  </si>
  <si>
    <t>подводка ГИГАНТ 200см 1" вн-вн (1/25шт)</t>
  </si>
  <si>
    <t>1 565.43 руб.</t>
  </si>
  <si>
    <t>GPS-120040</t>
  </si>
  <si>
    <t>BZCW50</t>
  </si>
  <si>
    <t>подводка ГИГАНТ 50см 1" вн-нар (1/25шт)</t>
  </si>
  <si>
    <t>697.52 руб.</t>
  </si>
  <si>
    <t>GPS-120041</t>
  </si>
  <si>
    <t>BZCW60</t>
  </si>
  <si>
    <t>подводка ГИГАНТ 60см 1" вн-нар (1/25шт)</t>
  </si>
  <si>
    <t>754.85 руб.</t>
  </si>
  <si>
    <t>GPS-120042</t>
  </si>
  <si>
    <t>BZCW80</t>
  </si>
  <si>
    <t>подводка ГИГАНТ 80см 1" вн-нар (1/25шт)</t>
  </si>
  <si>
    <t>867.91 руб.</t>
  </si>
  <si>
    <t>GPS-120043</t>
  </si>
  <si>
    <t>BZCW100</t>
  </si>
  <si>
    <t>подводка ГИГАНТ 100см 1" вн-нар (1/25шт)</t>
  </si>
  <si>
    <t>982.57 руб.</t>
  </si>
  <si>
    <t>GPS-120044</t>
  </si>
  <si>
    <t>BZCW120</t>
  </si>
  <si>
    <t>подводка ГИГАНТ 120см 1" вн-нар (1/25шт)</t>
  </si>
  <si>
    <t>1 097.23 руб.</t>
  </si>
  <si>
    <t>GPS-120045</t>
  </si>
  <si>
    <t>BZCW150</t>
  </si>
  <si>
    <t>подводка ГИГАНТ 150см 1" вн-нар (1/25шт)</t>
  </si>
  <si>
    <t>1 267.63 руб.</t>
  </si>
  <si>
    <t>GPS-120046</t>
  </si>
  <si>
    <t>BZCW200</t>
  </si>
  <si>
    <t>подводка ГИГАНТ 200см 1" вн-нар (1/25шт)</t>
  </si>
  <si>
    <t>1 554.28 руб.</t>
  </si>
  <si>
    <t>GPS-120047</t>
  </si>
  <si>
    <t>BZLN60</t>
  </si>
  <si>
    <t>подводка угловая ГИГАНТ 60см 1" вн-вн (1/25шт)</t>
  </si>
  <si>
    <t>820.14 руб.</t>
  </si>
  <si>
    <t>GPS-120048</t>
  </si>
  <si>
    <t>BZLN80</t>
  </si>
  <si>
    <t>подводка угловая ГИГАНТ 80см 1" вн-вн (1/25шт)</t>
  </si>
  <si>
    <t>936.39 руб.</t>
  </si>
  <si>
    <t>GPS-120049</t>
  </si>
  <si>
    <t>BZLN100</t>
  </si>
  <si>
    <t>подводка угловая ГИГАНТ 100см 1" вн-вн (1/25шт)</t>
  </si>
  <si>
    <t>1 049.46 руб.</t>
  </si>
  <si>
    <t>GPS-120050</t>
  </si>
  <si>
    <t>BZLN120</t>
  </si>
  <si>
    <t>подводка угловая ГИГАНТ 120см 1" вн-вн (1/25шт)</t>
  </si>
  <si>
    <t>1 162.53 руб.</t>
  </si>
  <si>
    <t>GPS-120051</t>
  </si>
  <si>
    <t>BZLW60</t>
  </si>
  <si>
    <t>подводка угловая ГИГАНТ 60см 1" вн-нар (1/25шт)</t>
  </si>
  <si>
    <t>808.99 руб.</t>
  </si>
  <si>
    <t>GPS-120052</t>
  </si>
  <si>
    <t>BZLW80</t>
  </si>
  <si>
    <t>подводка угловая ГИГАНТ 80см 1" вн-нар (1/25шт)</t>
  </si>
  <si>
    <t>925.24 руб.</t>
  </si>
  <si>
    <t>GPS-120053</t>
  </si>
  <si>
    <t>BZLW100</t>
  </si>
  <si>
    <t>подводка угловая ГИГАНТ 100см 1" вн-нар (1/25шт)</t>
  </si>
  <si>
    <t>1 039.90 руб.</t>
  </si>
  <si>
    <t>GPS-120054</t>
  </si>
  <si>
    <t>BZLW120</t>
  </si>
  <si>
    <t>подводка угловая ГИГАНТ 120см 1" вн-нар (1/25шт)</t>
  </si>
  <si>
    <t>1 159.34 руб.</t>
  </si>
  <si>
    <t>ZGR-001106</t>
  </si>
  <si>
    <t>SG-018A</t>
  </si>
  <si>
    <t>Шланг ГИГАНТ угловой  18см 1"х3/4" вн-нар армированный нерж сталь</t>
  </si>
  <si>
    <t>729.19 руб.</t>
  </si>
  <si>
    <t>ZGR-001144</t>
  </si>
  <si>
    <t>SG-026A</t>
  </si>
  <si>
    <t>Шланг ГИГАНТ угловой  26см 1"х1/2" вн-нар армированный нерж сталь</t>
  </si>
  <si>
    <t>503.22 руб.</t>
  </si>
  <si>
    <t>ZGR-001107</t>
  </si>
  <si>
    <t>SG-028A</t>
  </si>
  <si>
    <t>Шланг ГИГАНТ угловой  28см 1"х1/2" вн-нар армированный нерж сталь</t>
  </si>
  <si>
    <t>517.10 руб.</t>
  </si>
  <si>
    <t>ZGR-001108</t>
  </si>
  <si>
    <t>SG-050A</t>
  </si>
  <si>
    <t>Шланг ГИГАНТ угловой  50см 1"х1" вн-нар армированный нерж сталь</t>
  </si>
  <si>
    <t>736.43 руб.</t>
  </si>
  <si>
    <t>ZGR-001109</t>
  </si>
  <si>
    <t>SG-060A</t>
  </si>
  <si>
    <t>Шланг ГИГАНТ угловой  60см 1"х1" вн-нар армированный нерж сталь</t>
  </si>
  <si>
    <t>841.88 руб.</t>
  </si>
  <si>
    <t>ZGR-001110</t>
  </si>
  <si>
    <t>SG-080A</t>
  </si>
  <si>
    <t>Шланг ГИГАНТ угловой  80см 1"х1" вн-нар армированный нерж сталь</t>
  </si>
  <si>
    <t>947.57 руб.</t>
  </si>
  <si>
    <t>ZGR-001206</t>
  </si>
  <si>
    <t>SG-030A</t>
  </si>
  <si>
    <t>Шланг ГИГАНТ угловой  30см 1"х1/2" вн-нар армированный нерж сталь (1/100шт)</t>
  </si>
  <si>
    <t>670.21 руб.</t>
  </si>
  <si>
    <t>ZGR-001207</t>
  </si>
  <si>
    <t>SG-042A</t>
  </si>
  <si>
    <t>Шланг ГИГАНТ угловой  42см 1"х1/2" вн-нар армированный нерж сталь (1/70шт)</t>
  </si>
  <si>
    <t>770.44 руб.</t>
  </si>
  <si>
    <t>GPS-180001</t>
  </si>
  <si>
    <t>VP30FF</t>
  </si>
  <si>
    <t>Подводка PEX для воды  30см г. г.  "VER-PRO" (330/10шт)</t>
  </si>
  <si>
    <t>127.40 руб.</t>
  </si>
  <si>
    <t>GPS-180003</t>
  </si>
  <si>
    <t>VP40FF</t>
  </si>
  <si>
    <t>Подводка PEX для воды  40см г. г.  "VER-PRO" (270/10шт)</t>
  </si>
  <si>
    <t>136.96 руб.</t>
  </si>
  <si>
    <t>GPS-180005</t>
  </si>
  <si>
    <t>VP50FF</t>
  </si>
  <si>
    <t>Подводка PEX для воды  50см г. г.  "VER-PRO" (210/10шт)</t>
  </si>
  <si>
    <t>148.10 руб.</t>
  </si>
  <si>
    <t>GPS-180007</t>
  </si>
  <si>
    <t>VP60FF</t>
  </si>
  <si>
    <t>Подводка PEX для воды  60см г. г.  "VER-PRO" (180/10шт)</t>
  </si>
  <si>
    <t>GPS-180009</t>
  </si>
  <si>
    <t>VP80FF</t>
  </si>
  <si>
    <t>Подводка PEX для воды  80см г. г.  "VER-PRO" (130/10шт)</t>
  </si>
  <si>
    <t>179.95 руб.</t>
  </si>
  <si>
    <t>GPS-180011</t>
  </si>
  <si>
    <t>VP100FF</t>
  </si>
  <si>
    <t>Подводка PEX для воды  100см г. г.  "VER-PRO" (100/10шт)</t>
  </si>
  <si>
    <t>200.66 руб.</t>
  </si>
  <si>
    <t>GPS-180013</t>
  </si>
  <si>
    <t>VP120FF</t>
  </si>
  <si>
    <t>Подводка PEX для воды  120см г. г.  "VER-PRO" (90/10шт)</t>
  </si>
  <si>
    <t>222.95 руб.</t>
  </si>
  <si>
    <t>GPS-180015</t>
  </si>
  <si>
    <t>VP150FF</t>
  </si>
  <si>
    <t>Подводка PEX для воды  150см г. г.  "VER-PRO" (70/10шт)</t>
  </si>
  <si>
    <t>253.21 руб.</t>
  </si>
  <si>
    <t>GPS-180017</t>
  </si>
  <si>
    <t>VP200FF</t>
  </si>
  <si>
    <t>Подводка PEX для воды  200см г. г.  "VER-PRO" (50/10шт)</t>
  </si>
  <si>
    <t>307.35 руб.</t>
  </si>
  <si>
    <t>GPS-180002</t>
  </si>
  <si>
    <t>VP30FM</t>
  </si>
  <si>
    <t>Подводка PEX для воды  30см г. M.  "VER-PRO" (330/10шт)</t>
  </si>
  <si>
    <t>130.59 руб.</t>
  </si>
  <si>
    <t>GPS-180004</t>
  </si>
  <si>
    <t>VP40FM</t>
  </si>
  <si>
    <t>Подводка PEX для воды  40см г. M.  "VER-PRO" (270/10шт)</t>
  </si>
  <si>
    <t>141.73 руб.</t>
  </si>
  <si>
    <t>GPS-180006</t>
  </si>
  <si>
    <t>VP50FM</t>
  </si>
  <si>
    <t>Подводка PEX для воды  50см г. M.  "VER-PRO" (210/10шт)</t>
  </si>
  <si>
    <t>151.29 руб.</t>
  </si>
  <si>
    <t>GPS-180008</t>
  </si>
  <si>
    <t>VP60FM</t>
  </si>
  <si>
    <t>Подводка PEX для воды  60см г. M.  "VER-PRO" (180/10шт)</t>
  </si>
  <si>
    <t>162.44 руб.</t>
  </si>
  <si>
    <t>GPS-180010</t>
  </si>
  <si>
    <t>VP80FM</t>
  </si>
  <si>
    <t>Подводка PEX для воды  80см г. M.  "VER-PRO" (130/10шт)</t>
  </si>
  <si>
    <t>183.14 руб.</t>
  </si>
  <si>
    <t>GPS-180012</t>
  </si>
  <si>
    <t>VP100FM</t>
  </si>
  <si>
    <t>Подводка PEX для воды  100см г. M.  "VER-PRO" (100/10шт)</t>
  </si>
  <si>
    <t>203.84 руб.</t>
  </si>
  <si>
    <t>GPS-180014</t>
  </si>
  <si>
    <t>VP120FM</t>
  </si>
  <si>
    <t>Подводка PEX для воды  120см г. M.  "VER-PRO" (90/10шт)</t>
  </si>
  <si>
    <t>226.14 руб.</t>
  </si>
  <si>
    <t>GPS-180016</t>
  </si>
  <si>
    <t>VP150FM</t>
  </si>
  <si>
    <t>Подводка PEX для воды  150см г. M.  "VER-PRO" (70/10шт)</t>
  </si>
  <si>
    <t>GPS-180018</t>
  </si>
  <si>
    <t>VP200FM</t>
  </si>
  <si>
    <t>Подводка PEX для воды  200см г. M.  "VER-PRO" (50/10шт)</t>
  </si>
  <si>
    <t>272.32 руб.</t>
  </si>
  <si>
    <t>VLC-1212001</t>
  </si>
  <si>
    <t>VTf.001.IS.0404030</t>
  </si>
  <si>
    <t>г/п для воды 1/2" 30см вн.-вн. Гайка-Н.сталь/ниппель-Н.сталь  (10 /300шт)</t>
  </si>
  <si>
    <t>160.00 руб.</t>
  </si>
  <si>
    <t>VLC-1212002</t>
  </si>
  <si>
    <t>VTf.001.IS.0404040</t>
  </si>
  <si>
    <t>г/п для воды 1/2" 40см вн.-вн. Гайка-Н.сталь/ниппель-Н.сталь  (10 /230шт)</t>
  </si>
  <si>
    <t>186.00 руб.</t>
  </si>
  <si>
    <t>VLC-1212003</t>
  </si>
  <si>
    <t>VTf.001.IS.0404050</t>
  </si>
  <si>
    <t>г/п для воды 1/2" 50см вн.-вн. Гайка-Н.сталь/ниппель-Н.сталь  (10 /200шт)</t>
  </si>
  <si>
    <t>201.00 руб.</t>
  </si>
  <si>
    <t>VLC-1212004</t>
  </si>
  <si>
    <t>VTf.001.IS.0404060</t>
  </si>
  <si>
    <t>г/п для воды 1/2" 60см вн.-вн. Гайка-Н.сталь/ниппель-Н.сталь  (10 /170шт)</t>
  </si>
  <si>
    <t>198.00 руб.</t>
  </si>
  <si>
    <t>VLC-1212005</t>
  </si>
  <si>
    <t>VTf.001.IS.0404080</t>
  </si>
  <si>
    <t>г/п для воды 1/2" 80см вн.-вн. Гайка-Н.сталь/ниппель-Н.сталь  (10 /120шт)</t>
  </si>
  <si>
    <t>248.00 руб.</t>
  </si>
  <si>
    <t>VLC-1212006</t>
  </si>
  <si>
    <t>VTf.001.IS.0404100</t>
  </si>
  <si>
    <t>г/п для воды 1/2" 100см вн.-вн. Гайка-Н.сталь/ниппель-Н.сталь  (10 /100шт)</t>
  </si>
  <si>
    <t>277.00 руб.</t>
  </si>
  <si>
    <t>VLC-1212007</t>
  </si>
  <si>
    <t>VTf.001.IS.0404120</t>
  </si>
  <si>
    <t>г/п для воды 1/2" 120см вн.-вн. Гайка-Н.сталь/ниппель-Н.сталь   (10 /80шт)</t>
  </si>
  <si>
    <t>294.00 руб.</t>
  </si>
  <si>
    <t>VLC-1212008</t>
  </si>
  <si>
    <t>VTf.001.IS.0404150</t>
  </si>
  <si>
    <t>г/п для воды 1/2" 150см вн.-вн. Гайка-Н.сталь/ниппель-Н.сталь   (10 /70шт)</t>
  </si>
  <si>
    <t>336.00 руб.</t>
  </si>
  <si>
    <t>VLC-1212009</t>
  </si>
  <si>
    <t>VTf.001.IS.0404200</t>
  </si>
  <si>
    <t>г/п для воды 1/2" 200см вн.-вн. Гайка-Н.сталь/ниппель-Н.сталь    (10 /50шт)</t>
  </si>
  <si>
    <t>398.00 руб.</t>
  </si>
  <si>
    <t>VLC-1212010</t>
  </si>
  <si>
    <t>VTf.001.IS.0404250</t>
  </si>
  <si>
    <t>г/п для воды 1/2" 250см вн.-вн. Гайка-Н.сталь/ниппель-Н.сталь  (10 /40шт)</t>
  </si>
  <si>
    <t>440.00 руб.</t>
  </si>
  <si>
    <t>VLC-1212011</t>
  </si>
  <si>
    <t>VTf.001.IS.0404300</t>
  </si>
  <si>
    <t>г/п для воды 1/2" 300см вн.-вн. Гайка-Н.сталь/ниппель-Н.сталь  (10 /30шт)</t>
  </si>
  <si>
    <t>498.00 руб.</t>
  </si>
  <si>
    <t>VLC-1212012</t>
  </si>
  <si>
    <t>VTf.002.IS.0404030</t>
  </si>
  <si>
    <t>г/п для воды 1/2" 30см вн.-нар. Гайка-Н.сталь/ниппель-Н.сталь  (10 /300шт)</t>
  </si>
  <si>
    <t>180.00 руб.</t>
  </si>
  <si>
    <t>VLC-1212013</t>
  </si>
  <si>
    <t>VTf.002.IS.0404040</t>
  </si>
  <si>
    <t>г/п для воды 1/2" 40см вн.-нар. Гайка-Н.сталь/ниппель-Н.сталь  (10 /230шт)</t>
  </si>
  <si>
    <t>194.00 руб.</t>
  </si>
  <si>
    <t>VLC-1212014</t>
  </si>
  <si>
    <t>VTf.002.IS.0404050</t>
  </si>
  <si>
    <t>г/п для воды 1/2" 50см вн.-нар. Гайка-Н.сталь/ниппель-Н.сталь  (10 /200шт)</t>
  </si>
  <si>
    <t>206.00 руб.</t>
  </si>
  <si>
    <t>VLC-1212015</t>
  </si>
  <si>
    <t>VTf.002.IS.0404060</t>
  </si>
  <si>
    <t>г/п для воды 1/2" 60см вн.-нар. Гайка-Н.сталь/ниппель-Н.сталь   (10 /120шт)</t>
  </si>
  <si>
    <t>210.00 руб.</t>
  </si>
  <si>
    <t>VLC-1212016</t>
  </si>
  <si>
    <t>VTf.002.IS.0404080</t>
  </si>
  <si>
    <t>г/п для воды 1/2" 80см вн.-нар. Гайка-Н.сталь/ниппель-Н.сталь  (10 /120шт)</t>
  </si>
  <si>
    <t>232.00 руб.</t>
  </si>
  <si>
    <t>VLC-1212017</t>
  </si>
  <si>
    <t>VTf.002.IS.0404100</t>
  </si>
  <si>
    <t>г/п для воды 1/2" 100см вн.-нар. Гайка-Н.сталь/ниппель-Н.сталь  (10 /100шт)</t>
  </si>
  <si>
    <t>261.00 руб.</t>
  </si>
  <si>
    <t>VLC-1212018</t>
  </si>
  <si>
    <t>VTf.002.IS.0404120</t>
  </si>
  <si>
    <t>г/п для воды 1/2" 120см вн.-нар. Гайка-Н.сталь/ниппель-Н.сталь (10 /80шт)</t>
  </si>
  <si>
    <t>303.00 руб.</t>
  </si>
  <si>
    <t>VLC-1212019</t>
  </si>
  <si>
    <t>VTf.002.IS.0404150</t>
  </si>
  <si>
    <t>г/п для воды 1/2" 150см вн.-нар. Гайка-Н.сталь/ниппель-Н.сталь (10 /70шт)</t>
  </si>
  <si>
    <t>339.00 руб.</t>
  </si>
  <si>
    <t>VLC-1212020</t>
  </si>
  <si>
    <t>VTf.002.IS.0404200</t>
  </si>
  <si>
    <t>г/п для воды 1/2" 200см вн.-нар. Гайка-Н.сталь/ниппель-Н.сталь (10 /50шт)</t>
  </si>
  <si>
    <t>392.00 руб.</t>
  </si>
  <si>
    <t>VLC-1212021</t>
  </si>
  <si>
    <t>VTf.002.IS.0404250</t>
  </si>
  <si>
    <t>г/п для воды 1/2" 250см вн.-нар. Гайка-Н.сталь/ниппель-Н.сталь  (10 /40шт)</t>
  </si>
  <si>
    <t>458.00 руб.</t>
  </si>
  <si>
    <t>VLC-1212022</t>
  </si>
  <si>
    <t>VTf.002.IS.0404300</t>
  </si>
  <si>
    <t>г/п для воды 1/2" 300см вн.-нар. Гайка-Н.сталь/ниппель-Н.сталь (10 /30шт)</t>
  </si>
  <si>
    <t>559.00 руб.</t>
  </si>
  <si>
    <t>GPS-110001</t>
  </si>
  <si>
    <t>BZN20</t>
  </si>
  <si>
    <t>Гибкая подводка для воды 20см 1/2 в-в  нерж сталь VIEIR (200шт)</t>
  </si>
  <si>
    <t>74.85 руб.</t>
  </si>
  <si>
    <t>GPS-110002</t>
  </si>
  <si>
    <t>BZN30</t>
  </si>
  <si>
    <t>Гибкая подводка для воды 30см 1/2 в-в  нерж сталь VIEIR (150шт)</t>
  </si>
  <si>
    <t>84.40 руб.</t>
  </si>
  <si>
    <t>GPS-110003</t>
  </si>
  <si>
    <t>BZN40</t>
  </si>
  <si>
    <t>Гибкая подводка для воды 40см 1/2 в-в  нерж сталь VIEIR (150шт)</t>
  </si>
  <si>
    <t>93.96 руб.</t>
  </si>
  <si>
    <t>GPS-110004</t>
  </si>
  <si>
    <t>BZN50</t>
  </si>
  <si>
    <t>Гибкая подводка для воды 50см 1/2 в-в  нерж сталь VIEIR (150шт)</t>
  </si>
  <si>
    <t>101.92 руб.</t>
  </si>
  <si>
    <t>GPS-110005</t>
  </si>
  <si>
    <t>BZN60</t>
  </si>
  <si>
    <t>Гибкая подводка для воды 60см 1/2 в-в  нерж сталь VIEIR (150шт)</t>
  </si>
  <si>
    <t>GPS-110006</t>
  </si>
  <si>
    <t>BZN80</t>
  </si>
  <si>
    <t>Гибкая подводка для воды 80см 1/2 в-в  нерж сталь VIEIR (100шт)</t>
  </si>
  <si>
    <t>GPS-110007</t>
  </si>
  <si>
    <t>BZN100</t>
  </si>
  <si>
    <t>Гибкая подводка для воды 100см 1/2 в-в  нерж сталь VIEIR (100шт)</t>
  </si>
  <si>
    <t>144.92 руб.</t>
  </si>
  <si>
    <t>GPS-110008</t>
  </si>
  <si>
    <t>BZN120</t>
  </si>
  <si>
    <t>Гибкая подводка для воды 120см 1/2 в-в  нерж сталь VIEIR (50шт)</t>
  </si>
  <si>
    <t>164.03 руб.</t>
  </si>
  <si>
    <t>GPS-110009</t>
  </si>
  <si>
    <t>BZN150</t>
  </si>
  <si>
    <t>Гибкая подводка для воды 150см 1/2 в-в  нерж сталь VIEIR (50шт)</t>
  </si>
  <si>
    <t>189.51 руб.</t>
  </si>
  <si>
    <t>GPS-110011</t>
  </si>
  <si>
    <t>BZN200</t>
  </si>
  <si>
    <t>Гибкая подводка для воды 200см 1/2 в-в  нерж сталь VIEIR (50шт)</t>
  </si>
  <si>
    <t>232.51 руб.</t>
  </si>
  <si>
    <t>GPS-110013</t>
  </si>
  <si>
    <t>BZN300</t>
  </si>
  <si>
    <t>Гибкая подводка для воды 300см 1/2 в-в  нерж сталь VIEIR (50шт)</t>
  </si>
  <si>
    <t>318.50 руб.</t>
  </si>
  <si>
    <t>GPS-110015</t>
  </si>
  <si>
    <t>BZN400</t>
  </si>
  <si>
    <t>Гибкая подводка для воды 400см 1/2 в-в  нерж сталь VIEIR (20шт)</t>
  </si>
  <si>
    <t>406.09 руб.</t>
  </si>
  <si>
    <t>GPS-110031</t>
  </si>
  <si>
    <t>BZN500</t>
  </si>
  <si>
    <t>Гибкая подводка для воды 500см 1/2 в-в  нерж сталь VIEIR (20шт)</t>
  </si>
  <si>
    <t>490.49 руб.</t>
  </si>
  <si>
    <t>GPS-110016</t>
  </si>
  <si>
    <t>BZW20</t>
  </si>
  <si>
    <t>Гибкая подводка для воды 20см 1/2 в-н  нерж сталь VIEIR (200шт)</t>
  </si>
  <si>
    <t>78.03 руб.</t>
  </si>
  <si>
    <t>GPS-110017</t>
  </si>
  <si>
    <t>BZW30</t>
  </si>
  <si>
    <t>Гибкая подводка для воды 30см 1/2 в-н  нерж сталь VIEIR (150шт)</t>
  </si>
  <si>
    <t>86.00 руб.</t>
  </si>
  <si>
    <t>GPS-110018</t>
  </si>
  <si>
    <t>BZW40</t>
  </si>
  <si>
    <t>Гибкая подводка для воды 40см 1/2 в-н  нерж сталь VIEIR (150шт)</t>
  </si>
  <si>
    <t>95.55 руб.</t>
  </si>
  <si>
    <t>GPS-110019</t>
  </si>
  <si>
    <t>BZW50</t>
  </si>
  <si>
    <t>Гибкая подводка для воды 50см 1/2 в-н  нерж сталь VIEIR (150шт)</t>
  </si>
  <si>
    <t>103.51 руб.</t>
  </si>
  <si>
    <t>GPS-110020</t>
  </si>
  <si>
    <t>BZW60</t>
  </si>
  <si>
    <t>Гибкая подводка для воды 60см 1/2 в-н  нерж сталь VIEIR (150шт)</t>
  </si>
  <si>
    <t>GPS-110021</t>
  </si>
  <si>
    <t>BZW80</t>
  </si>
  <si>
    <t>Гибкая подводка для воды 80см 1/2 в-н  нерж сталь VIEIR (100шт)</t>
  </si>
  <si>
    <t>128.99 руб.</t>
  </si>
  <si>
    <t>GPS-110022</t>
  </si>
  <si>
    <t>BZW100</t>
  </si>
  <si>
    <t>Гибкая подводка для воды 100см 1/2 в-н  нерж сталь VIEIR (100шт)</t>
  </si>
  <si>
    <t>146.51 руб.</t>
  </si>
  <si>
    <t>GPS-110023</t>
  </si>
  <si>
    <t>BZW120</t>
  </si>
  <si>
    <t>Гибкая подводка для воды 120см 1/2 в-н  нерж сталь VIEIR (50шт)</t>
  </si>
  <si>
    <t>GPS-110024</t>
  </si>
  <si>
    <t>BZW150</t>
  </si>
  <si>
    <t>Гибкая подводка для воды 150см 1/2 в-н  нерж сталь VIEIR (50шт)</t>
  </si>
  <si>
    <t>GPS-110026</t>
  </si>
  <si>
    <t>BZW200</t>
  </si>
  <si>
    <t>Гибкая подводка для воды 200см 1/2 в-н  нерж сталь VIEIR (50шт)</t>
  </si>
  <si>
    <t>234.10 руб.</t>
  </si>
  <si>
    <t>GPS-110028</t>
  </si>
  <si>
    <t>BZW300</t>
  </si>
  <si>
    <t>Гибкая подводка для воды 300см 1/2 в-н  нерж сталь VIEIR (50шт)</t>
  </si>
  <si>
    <t>GPS-110030</t>
  </si>
  <si>
    <t>BZW400</t>
  </si>
  <si>
    <t>Гибкая подводка для воды 400см 1/2 в-н  нерж сталь VIEIR (20шт)</t>
  </si>
  <si>
    <t>GPS-110032</t>
  </si>
  <si>
    <t>BZW500</t>
  </si>
  <si>
    <t>Гибкая подводка для воды 500см 1/2 в-н  нерж сталь VIEIR (20шт)</t>
  </si>
  <si>
    <t>VLC-1213001</t>
  </si>
  <si>
    <t>VTf.003.IS.0418030</t>
  </si>
  <si>
    <t>г/п для воды М10х18 - G1/2" 30см Гайка-Н.сталь/ниппель-Н.сталь  (10 /360шт)</t>
  </si>
  <si>
    <t>135.00 руб.</t>
  </si>
  <si>
    <t>VLC-1213002</t>
  </si>
  <si>
    <t>VTf.003.IS.0418040</t>
  </si>
  <si>
    <t>г/п для воды М10х18 - G1/2" 40см Гайка-Н.сталь/ниппель-Н.сталь  (10 /300шт)</t>
  </si>
  <si>
    <t>142.00 руб.</t>
  </si>
  <si>
    <t>VLC-1213003</t>
  </si>
  <si>
    <t>VTf.003.IS.0418050</t>
  </si>
  <si>
    <t>г/п для воды М10х18 - G1/2" 50см Гайка-Н.сталь/ниппель-Н.сталь  (10 /240шт)</t>
  </si>
  <si>
    <t>149.00 руб.</t>
  </si>
  <si>
    <t>VLC-1213004</t>
  </si>
  <si>
    <t>VTf.003.IS.0418060</t>
  </si>
  <si>
    <t>г/п для воды М10х18 - G1/2" 60см Гайка-Н.сталь/ниппель-Н.сталь  (10 /200шт)</t>
  </si>
  <si>
    <t>185.00 руб.</t>
  </si>
  <si>
    <t>VLC-1213005</t>
  </si>
  <si>
    <t>VTf.003.IS.0418080</t>
  </si>
  <si>
    <t>г/п для воды М10х18 - G1/2" 80см Гайка-Н.сталь/ниппель-Н.сталь  (10 /120шт)</t>
  </si>
  <si>
    <t>181.00 руб.</t>
  </si>
  <si>
    <t>VLC-1213006</t>
  </si>
  <si>
    <t>VTf.003.IS.0418100</t>
  </si>
  <si>
    <t>г/п для воды М10х18 - G1/2" 100см Гайка-Н.сталь/ниппель-Н.сталь  (10 /100шт)</t>
  </si>
  <si>
    <t>VLC-1213007</t>
  </si>
  <si>
    <t>VTf.003.IS.0418120</t>
  </si>
  <si>
    <t>г/п для воды М10х18 - G1/2" 120см Гайка-Н.сталь/ниппель-Н.сталь (10 /80шт)</t>
  </si>
  <si>
    <t>262.00 руб.</t>
  </si>
  <si>
    <t>VLC-1213008</t>
  </si>
  <si>
    <t>VTf.003.IS.0418150</t>
  </si>
  <si>
    <t>г/п для воды М10х18 - G1/2" 150см Гайка-Н.сталь/ниппель-Н.сталь (10 /70шт)</t>
  </si>
  <si>
    <t>302.00 руб.</t>
  </si>
  <si>
    <t>VLC-1213009</t>
  </si>
  <si>
    <t>VTf.004.IS.0435030</t>
  </si>
  <si>
    <t>г/п для воды М10х35 - G1/2" 30см Гайка-Н.сталь/ниппель-Н.сталь (10 /360шт)</t>
  </si>
  <si>
    <t>153.00 руб.</t>
  </si>
  <si>
    <t>VLC-1213010</t>
  </si>
  <si>
    <t>VTf.004.IS.0435040</t>
  </si>
  <si>
    <t>г/п для воды М10х35 - G1/2" 40см Гайка-Н.сталь/ниппель-Н.сталь   (10 /300шт)</t>
  </si>
  <si>
    <t>163.00 руб.</t>
  </si>
  <si>
    <t>VLC-1213011</t>
  </si>
  <si>
    <t>VTf.004.IS.0435050</t>
  </si>
  <si>
    <t>г/п для воды М10х35 - G1/2" 50см Гайка-Н.сталь/ниппель-Н.сталь   (10 /240шт)</t>
  </si>
  <si>
    <t>166.00 руб.</t>
  </si>
  <si>
    <t>VLC-1213012</t>
  </si>
  <si>
    <t>VTf.004.IS.0435060</t>
  </si>
  <si>
    <t>г/п для воды М10х35 - G1/2" 60см Гайка-Н.сталь/ниппель-Н.сталь  (10 /200шт)</t>
  </si>
  <si>
    <t>165.00 руб.</t>
  </si>
  <si>
    <t>VLC-1213013</t>
  </si>
  <si>
    <t>VTf.004.IS.0435080</t>
  </si>
  <si>
    <t>г/п для воды М10х35 - G1/2" 80см Гайка-Н.сталь/ниппель-Н.сталь  (10 /120шт)</t>
  </si>
  <si>
    <t>188.00 руб.</t>
  </si>
  <si>
    <t>VLC-1213014</t>
  </si>
  <si>
    <t>VTf.004.IS.0435100</t>
  </si>
  <si>
    <t>г/п для воды М10х35 - G1/2" 100см Гайка-Н.сталь/ниппель-Н.сталь  (10 /100шт)</t>
  </si>
  <si>
    <t>235.00 руб.</t>
  </si>
  <si>
    <t>VLC-1213015</t>
  </si>
  <si>
    <t>VTf.004.IS.0435120</t>
  </si>
  <si>
    <t>г/п для воды М10х35 - G1/2" 120см Гайка-Н.сталь/ниппель-Н.сталь (10 /80шт)</t>
  </si>
  <si>
    <t>264.00 руб.</t>
  </si>
  <si>
    <t>VLC-1213016</t>
  </si>
  <si>
    <t>VTf.004.IS.0435150</t>
  </si>
  <si>
    <t>г/п для воды М10х35 - G1/2" 150см Гайка-Н.сталь/ниппель-Н.сталь (10 /70шт)</t>
  </si>
  <si>
    <t>323.00 руб.</t>
  </si>
  <si>
    <t>GPS-150017</t>
  </si>
  <si>
    <t>PV15</t>
  </si>
  <si>
    <t>соединитель для жесткой подводки 1/2нар х 10мм</t>
  </si>
  <si>
    <t>GPS-150018</t>
  </si>
  <si>
    <t>PV16</t>
  </si>
  <si>
    <t>соединитель для жесткой подводки 1/2вн х 10мм</t>
  </si>
  <si>
    <t>GPS-150019</t>
  </si>
  <si>
    <t>PV17</t>
  </si>
  <si>
    <t>угольник для жесткой подводки 1/2вн х 10мм</t>
  </si>
  <si>
    <t>GPS-150020</t>
  </si>
  <si>
    <t>PV18</t>
  </si>
  <si>
    <t>угольник для жесткой подводки 1/2нар х 10мм</t>
  </si>
  <si>
    <t>GPS-150011</t>
  </si>
  <si>
    <t>TL50</t>
  </si>
  <si>
    <t>трубка медная хром жесткая 1/2 вн-вн 50cм (1/50шт)</t>
  </si>
  <si>
    <t>GPS-150012</t>
  </si>
  <si>
    <t>TL60</t>
  </si>
  <si>
    <t>трубка медная хром жесткая 1/2 вн-вн 60cм (1/50шт)</t>
  </si>
  <si>
    <t>495.27 руб.</t>
  </si>
  <si>
    <t>GPS-150013</t>
  </si>
  <si>
    <t>TL80</t>
  </si>
  <si>
    <t>трубка медная хром жесткая 1/2 вн-вн 80cм (1/50шт)</t>
  </si>
  <si>
    <t>643.37 руб.</t>
  </si>
  <si>
    <t>GPS-150014</t>
  </si>
  <si>
    <t>TL50A</t>
  </si>
  <si>
    <t>трубка медная хром жесткая 1/2 вн-М10 50cм (1/50шт)</t>
  </si>
  <si>
    <t>412.46 руб.</t>
  </si>
  <si>
    <t>GPS-150015</t>
  </si>
  <si>
    <t>TL60A</t>
  </si>
  <si>
    <t>трубка медная хром жесткая 1/2 вн-М10 60cм (1/50шт)</t>
  </si>
  <si>
    <t>476.16 руб.</t>
  </si>
  <si>
    <t>GPS-150016</t>
  </si>
  <si>
    <t>TL80A</t>
  </si>
  <si>
    <t>трубка медная хром жесткая 1/2 вн-М10 80cм (1/50шт)</t>
  </si>
  <si>
    <t>649.74 руб.</t>
  </si>
  <si>
    <t>GPS-190001</t>
  </si>
  <si>
    <t>VP40J</t>
  </si>
  <si>
    <t>Подводка PEX для смесителя 40 см  "VER-PRO" (135/5пар)</t>
  </si>
  <si>
    <t>261.17 руб.</t>
  </si>
  <si>
    <t>GPS-190002</t>
  </si>
  <si>
    <t>VP50J</t>
  </si>
  <si>
    <t>Подводка PEX для смесителя 50 см  "VER-PRO" (105/5пар)</t>
  </si>
  <si>
    <t>281.87 руб.</t>
  </si>
  <si>
    <t>GPS-190003</t>
  </si>
  <si>
    <t>VP60J</t>
  </si>
  <si>
    <t>Подводка PEX для смесителя 60 см  "VER-PRO" (135/5пар)</t>
  </si>
  <si>
    <t>304.17 руб.</t>
  </si>
  <si>
    <t>GPS-190004</t>
  </si>
  <si>
    <t>VP80J</t>
  </si>
  <si>
    <t>Подводка PEX для смесителя 80 см  "VER-PRO" (105/5пар)</t>
  </si>
  <si>
    <t>347.17 руб.</t>
  </si>
  <si>
    <t>GPS-190005</t>
  </si>
  <si>
    <t>VP100J</t>
  </si>
  <si>
    <t>Подводка PEX для смесителя 100 см  "VER-PRO" (105/5пар)</t>
  </si>
  <si>
    <t>388.57 руб.</t>
  </si>
  <si>
    <t>GPS-190006</t>
  </si>
  <si>
    <t>VP150J</t>
  </si>
  <si>
    <t>Подводка PEX для смесителя 150 см  "VER-PRO" (35/5пар)</t>
  </si>
  <si>
    <t>GPS-190007</t>
  </si>
  <si>
    <t>VP200J</t>
  </si>
  <si>
    <t>Подводка PEX для смесителя 200 см  "VER-PRO" (25/5пар)</t>
  </si>
  <si>
    <t>539.86 руб.</t>
  </si>
  <si>
    <t>VLC-1214001</t>
  </si>
  <si>
    <t>VTf.005.IS.0410030</t>
  </si>
  <si>
    <t>Комплект г/п для смесителя М10х18+М10х35 - G1/2" 30см  (5 /125шт)</t>
  </si>
  <si>
    <t>318.00 руб.</t>
  </si>
  <si>
    <t>ком</t>
  </si>
  <si>
    <t>VLC-1214002</t>
  </si>
  <si>
    <t>VTf.005.IS.0410040</t>
  </si>
  <si>
    <t>Комплект г/п для смесителя М10х18+М10х35 - G1/2" 40см  (5 /100шт)</t>
  </si>
  <si>
    <t>307.00 руб.</t>
  </si>
  <si>
    <t>VLC-1214003</t>
  </si>
  <si>
    <t>VTf.005.IS.0410050</t>
  </si>
  <si>
    <t>Комплект г/п для смесителя М10х18+М10х35 - G1/2" 50см  (5 /90шт)</t>
  </si>
  <si>
    <t>VLC-1214004</t>
  </si>
  <si>
    <t>VTf.005.IS.0410060</t>
  </si>
  <si>
    <t>Комплект г/п для смесителя М10х18+М10х35 - G1/2" 60см  (5 /70шт)</t>
  </si>
  <si>
    <t>378.00 руб.</t>
  </si>
  <si>
    <t>VLC-1214005</t>
  </si>
  <si>
    <t>VTf.005.IS.0410080</t>
  </si>
  <si>
    <t>Комплект г/п для смесителя М10х18+М10х35 - G1/2" 80см  (5 /60шт)</t>
  </si>
  <si>
    <t>469.00 руб.</t>
  </si>
  <si>
    <t>VLC-1214006</t>
  </si>
  <si>
    <t>VTf.005.IS.0410100</t>
  </si>
  <si>
    <t>Комплект г/п для смесителя М10х18+М10х35 - G1/2" 100см  (5 /50шт)</t>
  </si>
  <si>
    <t>483.00 руб.</t>
  </si>
  <si>
    <t>VLC-1214007</t>
  </si>
  <si>
    <t>VTf.005.IS.0410120</t>
  </si>
  <si>
    <t>Комплект г/п для смесителя М10х18+М10х35 - G1/2" 120см  (5 /40шт)</t>
  </si>
  <si>
    <t>533.00 руб.</t>
  </si>
  <si>
    <t>VLC-1214008</t>
  </si>
  <si>
    <t>VTf.005.IS.0410150</t>
  </si>
  <si>
    <t>Комплект г/п для смесителя М10х18+М10х35 - G1/2" 150см  (5 /35шт)</t>
  </si>
  <si>
    <t>614.00 руб.</t>
  </si>
  <si>
    <t>GPS-130002</t>
  </si>
  <si>
    <t>BZJ40</t>
  </si>
  <si>
    <t>Комплект подводки для смесителя 40см нерж сталь VIEIR (150шт)</t>
  </si>
  <si>
    <t>GPS-130003</t>
  </si>
  <si>
    <t>BZJ50</t>
  </si>
  <si>
    <t>Комплект подводки для смесителя 50см нерж сталь VIEIR (150шт)</t>
  </si>
  <si>
    <t>GPS-130004</t>
  </si>
  <si>
    <t>BZJ60</t>
  </si>
  <si>
    <t>Комплект подводки для смесителя 60см нерж сталь VIEIR (150шт)</t>
  </si>
  <si>
    <t>197.47 руб.</t>
  </si>
  <si>
    <t>GPS-130005</t>
  </si>
  <si>
    <t>BZJ80</t>
  </si>
  <si>
    <t>Комплект подводки для смесителя 80см нерж сталь VIEIR (100шт)</t>
  </si>
  <si>
    <t>230.91 руб.</t>
  </si>
  <si>
    <t>GPS-130006</t>
  </si>
  <si>
    <t>BZJ100</t>
  </si>
  <si>
    <t>Комплект подводки для смесителя 100см нерж сталь VIEIR (100шт)</t>
  </si>
  <si>
    <t>267.54 руб.</t>
  </si>
  <si>
    <t>GPS-130007</t>
  </si>
  <si>
    <t>BZJ120</t>
  </si>
  <si>
    <t>Комплект подводки для смесителя 120см нерж сталь VIEIR (100шт)</t>
  </si>
  <si>
    <t>302.58 руб.</t>
  </si>
  <si>
    <t>GPS-130008</t>
  </si>
  <si>
    <t>BZJ150</t>
  </si>
  <si>
    <t>Комплект подводки для смесителя 150см нерж сталь VIEIR (50шт)</t>
  </si>
  <si>
    <t>353.54 руб.</t>
  </si>
  <si>
    <t>GPS-130009</t>
  </si>
  <si>
    <t>BZJ200</t>
  </si>
  <si>
    <t>Комплект подводки для смесителя 200см нерж сталь VIEIR (50шт)</t>
  </si>
  <si>
    <t>439.53 руб.</t>
  </si>
  <si>
    <t>GPS-410001</t>
  </si>
  <si>
    <t>трубка капиллярная ПВХ (прозр.), бухта 50м 6х9 мм</t>
  </si>
  <si>
    <t>1 397.57 руб.</t>
  </si>
  <si>
    <t>бух</t>
  </si>
  <si>
    <t>GPS-410002</t>
  </si>
  <si>
    <t>трубка капиллярная ПВХ (прозр.), бухта 50м 8х11 мм</t>
  </si>
  <si>
    <t>1 824.95 руб.</t>
  </si>
  <si>
    <t>GPS-410003</t>
  </si>
  <si>
    <t>трубка капиллярная ПВХ (прозр.), бухта 50м 10х14мм</t>
  </si>
  <si>
    <t>2 553.74 руб.</t>
  </si>
  <si>
    <t>GPS-410004</t>
  </si>
  <si>
    <t>трубка ПВХ однослойная (пищевая) 4х6мм бухта 200 м</t>
  </si>
  <si>
    <t>2 125.00 руб.</t>
  </si>
  <si>
    <t>GPS-410005</t>
  </si>
  <si>
    <t>трубка ПВХ однослойная (пищевая) 6х9мм бухта 200 м</t>
  </si>
  <si>
    <t>0.00 руб.</t>
  </si>
  <si>
    <t>GPS-410006</t>
  </si>
  <si>
    <t>трубка ПВХ однослойная (пищевая) 7х12мм бухта 50 м</t>
  </si>
  <si>
    <t>2 407.71 руб.</t>
  </si>
  <si>
    <t>GPS-410007</t>
  </si>
  <si>
    <t>трубка ПВХ однослойная (пищевая) 8х11мм бухта 100 м</t>
  </si>
  <si>
    <t>GPS-410008</t>
  </si>
  <si>
    <t>трубка ПВХ однослойная (пищевая) 10х14мм бухта 100 м</t>
  </si>
  <si>
    <t>GPS-410009</t>
  </si>
  <si>
    <t>трубка ПВХ однослойная (пищевая) 12х16мм бухта 100 м</t>
  </si>
  <si>
    <t>GPS-410010</t>
  </si>
  <si>
    <t>трубка ПВХ однослойная (пищевая) 14х18мм бухта 100 м</t>
  </si>
  <si>
    <t>GPS-410011</t>
  </si>
  <si>
    <t>трубка ПВХ однослойная (пищевая) 16х20мм бухта 100 м</t>
  </si>
  <si>
    <t>GPS-210018</t>
  </si>
  <si>
    <t xml:space="preserve">шланг заливной 1,0 м (в упаковке) 3/4 вн-вн (140/120шт) </t>
  </si>
  <si>
    <t>106.97 руб.</t>
  </si>
  <si>
    <t>GPS-210019</t>
  </si>
  <si>
    <t>шланг заливной 1,5 м (в упаковке) 3/4 вн-вн (100шт)</t>
  </si>
  <si>
    <t>131.07 руб.</t>
  </si>
  <si>
    <t>GPS-210020</t>
  </si>
  <si>
    <t>шланг заливной 2,0 м (в упаковке) 3/4 вн-вн (80шт)</t>
  </si>
  <si>
    <t>153.25 руб.</t>
  </si>
  <si>
    <t>GPS-210021</t>
  </si>
  <si>
    <t>шланг заливной 2,5 м (в упаковке) 3/4 вн-вн (80/50шт)</t>
  </si>
  <si>
    <t>183.63 руб.</t>
  </si>
  <si>
    <t>GPS-210022</t>
  </si>
  <si>
    <t>шланг заливной 3,0 м (в упаковке) 3/4 вн-вн (65шт)</t>
  </si>
  <si>
    <t>198.88 руб.</t>
  </si>
  <si>
    <t>GPS-210023</t>
  </si>
  <si>
    <t>шланг заливной 3,5 м (в упаковке) 3/4 вн-вн (60шт)</t>
  </si>
  <si>
    <t>225.52 руб.</t>
  </si>
  <si>
    <t>GPS-210024</t>
  </si>
  <si>
    <t>шланг заливной 4,0 м (в упаковке) 3/4 вн-вн (50шт)</t>
  </si>
  <si>
    <t>262.59 руб.</t>
  </si>
  <si>
    <t>GPS-210025</t>
  </si>
  <si>
    <t>шланг заливной 4,5 м (в упаковке) 3/4 вн-вн (50шт)</t>
  </si>
  <si>
    <t>287.88 руб.</t>
  </si>
  <si>
    <t>GPS-210026</t>
  </si>
  <si>
    <t>шланг заливной 5,0 м (в упаковке) 3/4 вн-вн (45/25шт)</t>
  </si>
  <si>
    <t>308.17 руб.</t>
  </si>
  <si>
    <t>GPS-220001</t>
  </si>
  <si>
    <t>наконечник съемный для сливных шлангов</t>
  </si>
  <si>
    <t>21.59 руб.</t>
  </si>
  <si>
    <t>GPS-220002</t>
  </si>
  <si>
    <t>соединитель сл шлангов 19*19</t>
  </si>
  <si>
    <t>12.92 руб.</t>
  </si>
  <si>
    <t>GPS-220003</t>
  </si>
  <si>
    <t>соединитель сл шлангов 19*22</t>
  </si>
  <si>
    <t>13.43 руб.</t>
  </si>
  <si>
    <t>GPS-220004</t>
  </si>
  <si>
    <t>соединитель сл шлангов 22*22</t>
  </si>
  <si>
    <t>GPS-220014</t>
  </si>
  <si>
    <t>шланг сливной 1,0 м (в упаковке) (90шт)</t>
  </si>
  <si>
    <t>74.22 руб.</t>
  </si>
  <si>
    <t>GPS-220015</t>
  </si>
  <si>
    <t>шланг сливной 1,5 м (в упаковке) (60шт)</t>
  </si>
  <si>
    <t>87.36 руб.</t>
  </si>
  <si>
    <t>GPS-220016</t>
  </si>
  <si>
    <t>шланг сливной 2,0 м (в упаковке) (50шт)</t>
  </si>
  <si>
    <t>100.46 руб.</t>
  </si>
  <si>
    <t>GPS-220017</t>
  </si>
  <si>
    <t>шланг сливной 2,5 м (в упаковке) (40шт)</t>
  </si>
  <si>
    <t>112.65 руб.</t>
  </si>
  <si>
    <t>GPS-220018</t>
  </si>
  <si>
    <t>шланг сливной 3,0 м (в упаковке) (35шт)</t>
  </si>
  <si>
    <t>131.78 руб.</t>
  </si>
  <si>
    <t>GPS-220019</t>
  </si>
  <si>
    <t>шланг сливной 3,5 м (в упаковке) (30шт)</t>
  </si>
  <si>
    <t>146.34 руб.</t>
  </si>
  <si>
    <t>GPS-220020</t>
  </si>
  <si>
    <t>шланг сливной 4,0 м (в упаковке) (25шт)</t>
  </si>
  <si>
    <t>163.73 руб.</t>
  </si>
  <si>
    <t>GPS-220021</t>
  </si>
  <si>
    <t>шланг сливной 4,5 м (в упаковке) (20шт)</t>
  </si>
  <si>
    <t>177.16 руб.</t>
  </si>
  <si>
    <t>GPS-220022</t>
  </si>
  <si>
    <t>шланг сливной 5,0 м (в упаковке) (20шт)</t>
  </si>
  <si>
    <t>201.93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</si>
</sst>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1867f6f_3767_11ea_810f_003048fd731b_365b9bd2_0312_11ef_a5a4_047c1617b1431.jpeg"/><Relationship Id="rId2" Type="http://schemas.openxmlformats.org/officeDocument/2006/relationships/image" Target="../media/e1867f7d_3767_11ea_810f_003048fd731b_365b9bd9_0312_11ef_a5a4_047c1617b1432.jpeg"/><Relationship Id="rId3" Type="http://schemas.openxmlformats.org/officeDocument/2006/relationships/image" Target="../media/e1867f8b_3767_11ea_810f_003048fd731b_ac993dac_476f_11ea_810f_003048fd731b3.jpeg"/><Relationship Id="rId4" Type="http://schemas.openxmlformats.org/officeDocument/2006/relationships/image" Target="../media/e1867f93_3767_11ea_810f_003048fd731b_ac993dad_476f_11ea_810f_003048fd731b4.jpeg"/><Relationship Id="rId5" Type="http://schemas.openxmlformats.org/officeDocument/2006/relationships/image" Target="../media/a05f360c_ce20_11eb_82ca_003048fd731b_14e1e151_f93d_11ef_a6ea_047c1617b1435.jpeg"/><Relationship Id="rId6" Type="http://schemas.openxmlformats.org/officeDocument/2006/relationships/image" Target="../media/a05f360e_ce20_11eb_82ca_003048fd731b_884a9cd4_27b2_11ed_a30e_00259070b4876.jpeg"/><Relationship Id="rId7" Type="http://schemas.openxmlformats.org/officeDocument/2006/relationships/image" Target="../media/64b52f83_7c9e_11ea_8111_003048fd731b_365b9be6_0312_11ef_a5a4_047c1617b1437.jpeg"/><Relationship Id="rId8" Type="http://schemas.openxmlformats.org/officeDocument/2006/relationships/image" Target="../media/64b52f85_7c9e_11ea_8111_003048fd731b_365b9be7_0312_11ef_a5a4_047c1617b1438.jpeg"/><Relationship Id="rId9" Type="http://schemas.openxmlformats.org/officeDocument/2006/relationships/image" Target="../media/2e019e68_86a6_11e9_8101_003048fd731b_0e51a37f_27b2_11ed_a30e_00259070b4879.jpeg"/><Relationship Id="rId10" Type="http://schemas.openxmlformats.org/officeDocument/2006/relationships/image" Target="../media/2e019e94_86a6_11e9_8101_003048fd731b_3d7c06ce_0312_11ef_a5a4_047c1617b14310.jpeg"/><Relationship Id="rId11" Type="http://schemas.openxmlformats.org/officeDocument/2006/relationships/image" Target="../media/2e019ec0_86a6_11e9_8101_003048fd731b_ac993dba_476f_11ea_810f_003048fd731b11.jpeg"/><Relationship Id="rId12" Type="http://schemas.openxmlformats.org/officeDocument/2006/relationships/image" Target="../media/2e019ede_86a6_11e9_8101_003048fd731b_ac993dbb_476f_11ea_810f_003048fd731b12.jpeg"/><Relationship Id="rId13" Type="http://schemas.openxmlformats.org/officeDocument/2006/relationships/image" Target="../media/2e019f4e_86a6_11e9_8101_003048fd731b_884a9ce6_27b2_11ed_a30e_00259070b48713.jpeg"/><Relationship Id="rId14" Type="http://schemas.openxmlformats.org/officeDocument/2006/relationships/image" Target="../media/2e019f6e_86a6_11e9_8101_003048fd731b_884a9cee_27b2_11ed_a30e_00259070b48714.jpeg"/><Relationship Id="rId15" Type="http://schemas.openxmlformats.org/officeDocument/2006/relationships/image" Target="../media/3c8d8cfa_68f5_11ea_8111_003048fd731b_884a9cf6_27b2_11ed_a30e_00259070b48715.jpeg"/><Relationship Id="rId16" Type="http://schemas.openxmlformats.org/officeDocument/2006/relationships/image" Target="../media/3c8d8cfc_68f5_11ea_8111_003048fd731b_018ae967_7ca2_11ea_8111_003048fd731b16.jpeg"/><Relationship Id="rId17" Type="http://schemas.openxmlformats.org/officeDocument/2006/relationships/image" Target="../media/3c8d8cfe_68f5_11ea_8111_003048fd731b_018ae968_7ca2_11ea_8111_003048fd731b17.jpeg"/><Relationship Id="rId18" Type="http://schemas.openxmlformats.org/officeDocument/2006/relationships/image" Target="../media/3c8d8d00_68f5_11ea_8111_003048fd731b_018ae969_7ca2_11ea_8111_003048fd731b18.jpeg"/><Relationship Id="rId19" Type="http://schemas.openxmlformats.org/officeDocument/2006/relationships/image" Target="../media/e1867fa9_3767_11ea_810f_003048fd731b_af04db58_4847_11ea_810f_003048fd731b19.jpeg"/><Relationship Id="rId20" Type="http://schemas.openxmlformats.org/officeDocument/2006/relationships/image" Target="../media/e1867faf_3767_11ea_810f_003048fd731b_af04db5b_4847_11ea_810f_003048fd731b20.jpeg"/><Relationship Id="rId21" Type="http://schemas.openxmlformats.org/officeDocument/2006/relationships/image" Target="../media/6bbadd09_7c9e_11ea_8111_003048fd731b_3d7c06de_0312_11ef_a5a4_047c1617b14321.jpeg"/><Relationship Id="rId22" Type="http://schemas.openxmlformats.org/officeDocument/2006/relationships/image" Target="../media/2e019f2d_86a6_11e9_8101_003048fd731b_884a9cf7_27b2_11ed_a30e_00259070b48722.jpeg"/><Relationship Id="rId23" Type="http://schemas.openxmlformats.org/officeDocument/2006/relationships/image" Target="../media/351c6a09_86a6_11e9_8101_003048fd731b_892ca505_3773_11ea_810f_003048fd731b23.jpeg"/><Relationship Id="rId24" Type="http://schemas.openxmlformats.org/officeDocument/2006/relationships/image" Target="../media/2a60479e_f967_11e9_810b_003048fd731b_3d7c06f0_0312_11ef_a5a4_047c1617b14324.jpeg"/><Relationship Id="rId25" Type="http://schemas.openxmlformats.org/officeDocument/2006/relationships/image" Target="../media/3c8d8d02_68f5_11ea_8111_003048fd731b_3d7c06fd_0312_11ef_a5a4_047c1617b14325.jpeg"/><Relationship Id="rId26" Type="http://schemas.openxmlformats.org/officeDocument/2006/relationships/image" Target="../media/351c6a50_86a6_11e9_8101_003048fd731b_46b00d10_57f4_11ea_810f_003048fd731b26.jpeg"/><Relationship Id="rId27" Type="http://schemas.openxmlformats.org/officeDocument/2006/relationships/image" Target="../media/351c6a52_86a6_11e9_8101_003048fd731b_46b00d11_57f4_11ea_810f_003048fd731b27.jpeg"/><Relationship Id="rId28" Type="http://schemas.openxmlformats.org/officeDocument/2006/relationships/image" Target="../media/3c8d8d14_68f5_11ea_8111_003048fd731b_3d7c0718_0312_11ef_a5a4_047c1617b1432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1" name="Image_380" descr="Image_38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2" name="Image_381" descr="Image_38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3" name="Image_382" descr="Image_38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4" name="Image_383" descr="Image_38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5" name="Image_384" descr="Image_3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" name="Image_385" descr="Image_38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7" name="Image_386" descr="Image_38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8" name="Image_387" descr="Image_38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9" name="Image_390" descr="Image_39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10" name="Image_391" descr="Image_39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116</xdr:row>
      <xdr:rowOff>95250</xdr:rowOff>
    </xdr:from>
    <xdr:ext cx="1143000" cy="1143000"/>
    <xdr:pic>
      <xdr:nvPicPr>
        <xdr:cNvPr id="11" name="Image_392" descr="Image_39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129</xdr:row>
      <xdr:rowOff>95250</xdr:rowOff>
    </xdr:from>
    <xdr:ext cx="1143000" cy="1143000"/>
    <xdr:pic>
      <xdr:nvPicPr>
        <xdr:cNvPr id="12" name="Image_393" descr="Image_39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142</xdr:row>
      <xdr:rowOff>95250</xdr:rowOff>
    </xdr:from>
    <xdr:ext cx="1143000" cy="1143000"/>
    <xdr:pic>
      <xdr:nvPicPr>
        <xdr:cNvPr id="13" name="Image_394" descr="Image_39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150</xdr:row>
      <xdr:rowOff>95250</xdr:rowOff>
    </xdr:from>
    <xdr:ext cx="1143000" cy="1143000"/>
    <xdr:pic>
      <xdr:nvPicPr>
        <xdr:cNvPr id="14" name="Image_395" descr="Image_39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158</xdr:row>
      <xdr:rowOff>95250</xdr:rowOff>
    </xdr:from>
    <xdr:ext cx="1143000" cy="1143000"/>
    <xdr:pic>
      <xdr:nvPicPr>
        <xdr:cNvPr id="15" name="Image_396" descr="Image_39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159</xdr:row>
      <xdr:rowOff>95250</xdr:rowOff>
    </xdr:from>
    <xdr:ext cx="1143000" cy="1143000"/>
    <xdr:pic>
      <xdr:nvPicPr>
        <xdr:cNvPr id="16" name="Image_397" descr="Image_397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160</xdr:row>
      <xdr:rowOff>95250</xdr:rowOff>
    </xdr:from>
    <xdr:ext cx="1143000" cy="1143000"/>
    <xdr:pic>
      <xdr:nvPicPr>
        <xdr:cNvPr id="17" name="Image_398" descr="Image_398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161</xdr:row>
      <xdr:rowOff>95250</xdr:rowOff>
    </xdr:from>
    <xdr:ext cx="1143000" cy="1143000"/>
    <xdr:pic>
      <xdr:nvPicPr>
        <xdr:cNvPr id="18" name="Image_399" descr="Image_399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162</xdr:row>
      <xdr:rowOff>95250</xdr:rowOff>
    </xdr:from>
    <xdr:ext cx="1143000" cy="1143000"/>
    <xdr:pic>
      <xdr:nvPicPr>
        <xdr:cNvPr id="19" name="Image_400" descr="Image_40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165</xdr:row>
      <xdr:rowOff>95250</xdr:rowOff>
    </xdr:from>
    <xdr:ext cx="1143000" cy="1143000"/>
    <xdr:pic>
      <xdr:nvPicPr>
        <xdr:cNvPr id="20" name="Image_401" descr="Image_401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168</xdr:row>
      <xdr:rowOff>95250</xdr:rowOff>
    </xdr:from>
    <xdr:ext cx="1143000" cy="1143000"/>
    <xdr:pic>
      <xdr:nvPicPr>
        <xdr:cNvPr id="21" name="Image_402" descr="Image_402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175</xdr:row>
      <xdr:rowOff>95250</xdr:rowOff>
    </xdr:from>
    <xdr:ext cx="1143000" cy="1143000"/>
    <xdr:pic>
      <xdr:nvPicPr>
        <xdr:cNvPr id="22" name="Image_404" descr="Image_40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183</xdr:row>
      <xdr:rowOff>95250</xdr:rowOff>
    </xdr:from>
    <xdr:ext cx="1143000" cy="1143000"/>
    <xdr:pic>
      <xdr:nvPicPr>
        <xdr:cNvPr id="23" name="Image_405" descr="Image_405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191</xdr:row>
      <xdr:rowOff>95250</xdr:rowOff>
    </xdr:from>
    <xdr:ext cx="1143000" cy="1143000"/>
    <xdr:pic>
      <xdr:nvPicPr>
        <xdr:cNvPr id="24" name="Image_407" descr="Image_40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202</xdr:row>
      <xdr:rowOff>95250</xdr:rowOff>
    </xdr:from>
    <xdr:ext cx="1143000" cy="1143000"/>
    <xdr:pic>
      <xdr:nvPicPr>
        <xdr:cNvPr id="25" name="Image_408" descr="Image_40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211</xdr:row>
      <xdr:rowOff>95250</xdr:rowOff>
    </xdr:from>
    <xdr:ext cx="1143000" cy="1143000"/>
    <xdr:pic>
      <xdr:nvPicPr>
        <xdr:cNvPr id="26" name="Image_409" descr="Image_409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212</xdr:row>
      <xdr:rowOff>95250</xdr:rowOff>
    </xdr:from>
    <xdr:ext cx="1143000" cy="1143000"/>
    <xdr:pic>
      <xdr:nvPicPr>
        <xdr:cNvPr id="27" name="Image_410" descr="Image_41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215</xdr:row>
      <xdr:rowOff>95250</xdr:rowOff>
    </xdr:from>
    <xdr:ext cx="1143000" cy="1143000"/>
    <xdr:pic>
      <xdr:nvPicPr>
        <xdr:cNvPr id="28" name="Image_411" descr="Image_411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2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SUM(L2:L224)</f>
        <v>0</v>
      </c>
    </row>
    <row r="2" spans="1:12">
      <c r="A2" s="1"/>
      <c r="B2" s="1">
        <v>885470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K2*129.16</f>
        <v>0</v>
      </c>
    </row>
    <row r="3" spans="1:12">
      <c r="A3" s="1"/>
      <c r="B3" s="1">
        <v>885471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K3*156.56</f>
        <v>0</v>
      </c>
    </row>
    <row r="4" spans="1:12">
      <c r="A4" s="1"/>
      <c r="B4" s="1">
        <v>885472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K4*186.50</f>
        <v>0</v>
      </c>
    </row>
    <row r="5" spans="1:12">
      <c r="A5" s="1"/>
      <c r="B5" s="1">
        <v>885473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K5*212.72</f>
        <v>0</v>
      </c>
    </row>
    <row r="6" spans="1:12">
      <c r="A6" s="1"/>
      <c r="B6" s="1">
        <v>885474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K6*242.28</f>
        <v>0</v>
      </c>
    </row>
    <row r="7" spans="1:12">
      <c r="A7" s="1"/>
      <c r="B7" s="1">
        <v>885475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K7*272.96</f>
        <v>0</v>
      </c>
    </row>
    <row r="8" spans="1:12">
      <c r="A8" s="1"/>
      <c r="B8" s="1">
        <v>885476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K8*308.96</f>
        <v>0</v>
      </c>
    </row>
    <row r="9" spans="1:12">
      <c r="A9" s="1"/>
      <c r="B9" s="1">
        <v>885477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K9*339.62</f>
        <v>0</v>
      </c>
    </row>
    <row r="10" spans="1:12">
      <c r="A10" s="1"/>
      <c r="B10" s="1">
        <v>885478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K10*357.00</f>
        <v>0</v>
      </c>
    </row>
    <row r="11" spans="1:12">
      <c r="A11" s="1"/>
      <c r="B11" s="1">
        <v>885479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K11*84.36</f>
        <v>0</v>
      </c>
    </row>
    <row r="12" spans="1:12">
      <c r="A12" s="1"/>
      <c r="B12" s="1">
        <v>885480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K12*97.90</f>
        <v>0</v>
      </c>
    </row>
    <row r="13" spans="1:12">
      <c r="A13" s="1"/>
      <c r="B13" s="1">
        <v>885481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K13*116.90</f>
        <v>0</v>
      </c>
    </row>
    <row r="14" spans="1:12">
      <c r="A14" s="1"/>
      <c r="B14" s="1">
        <v>885482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K14*135.90</f>
        <v>0</v>
      </c>
    </row>
    <row r="15" spans="1:12">
      <c r="A15" s="1"/>
      <c r="B15" s="1">
        <v>885483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K15*154.80</f>
        <v>0</v>
      </c>
    </row>
    <row r="16" spans="1:12">
      <c r="A16" s="1"/>
      <c r="B16" s="1">
        <v>885484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K16*180.16</f>
        <v>0</v>
      </c>
    </row>
    <row r="17" spans="1:12">
      <c r="A17" s="1"/>
      <c r="B17" s="1">
        <v>885485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K17*204.58</f>
        <v>0</v>
      </c>
    </row>
    <row r="18" spans="1:12">
      <c r="A18" s="1"/>
      <c r="B18" s="1">
        <v>885486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K18*222.04</f>
        <v>0</v>
      </c>
    </row>
    <row r="19" spans="1:12">
      <c r="A19" s="1"/>
      <c r="B19" s="1">
        <v>885487</v>
      </c>
      <c r="C19" s="1" t="s">
        <v>81</v>
      </c>
      <c r="D19" s="1" t="s">
        <v>82</v>
      </c>
      <c r="E19" s="3" t="s">
        <v>83</v>
      </c>
      <c r="F19" s="1" t="s">
        <v>84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K19*240.34</f>
        <v>0</v>
      </c>
    </row>
    <row r="20" spans="1:12">
      <c r="A20" s="1"/>
      <c r="B20" s="1">
        <v>824824</v>
      </c>
      <c r="C20" s="1" t="s">
        <v>85</v>
      </c>
      <c r="D20" s="1" t="s">
        <v>86</v>
      </c>
      <c r="E20" s="3" t="s">
        <v>87</v>
      </c>
      <c r="F20" s="1" t="s">
        <v>88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K20*79.63</f>
        <v>0</v>
      </c>
    </row>
    <row r="21" spans="1:12">
      <c r="A21" s="1"/>
      <c r="B21" s="1">
        <v>824825</v>
      </c>
      <c r="C21" s="1" t="s">
        <v>89</v>
      </c>
      <c r="D21" s="1" t="s">
        <v>90</v>
      </c>
      <c r="E21" s="3" t="s">
        <v>91</v>
      </c>
      <c r="F21" s="1" t="s">
        <v>92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K21*89.18</f>
        <v>0</v>
      </c>
    </row>
    <row r="22" spans="1:12">
      <c r="A22" s="1"/>
      <c r="B22" s="1">
        <v>824826</v>
      </c>
      <c r="C22" s="1" t="s">
        <v>93</v>
      </c>
      <c r="D22" s="1" t="s">
        <v>94</v>
      </c>
      <c r="E22" s="3" t="s">
        <v>95</v>
      </c>
      <c r="F22" s="1" t="s">
        <v>96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K22*100.33</f>
        <v>0</v>
      </c>
    </row>
    <row r="23" spans="1:12">
      <c r="A23" s="1"/>
      <c r="B23" s="1">
        <v>824827</v>
      </c>
      <c r="C23" s="1" t="s">
        <v>97</v>
      </c>
      <c r="D23" s="1" t="s">
        <v>98</v>
      </c>
      <c r="E23" s="3" t="s">
        <v>99</v>
      </c>
      <c r="F23" s="1" t="s">
        <v>100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K23*109.88</f>
        <v>0</v>
      </c>
    </row>
    <row r="24" spans="1:12">
      <c r="A24" s="1"/>
      <c r="B24" s="1">
        <v>824828</v>
      </c>
      <c r="C24" s="1" t="s">
        <v>101</v>
      </c>
      <c r="D24" s="1" t="s">
        <v>102</v>
      </c>
      <c r="E24" s="3" t="s">
        <v>103</v>
      </c>
      <c r="F24" s="1" t="s">
        <v>104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K24*119.44</f>
        <v>0</v>
      </c>
    </row>
    <row r="25" spans="1:12">
      <c r="A25" s="1"/>
      <c r="B25" s="1">
        <v>824829</v>
      </c>
      <c r="C25" s="1" t="s">
        <v>105</v>
      </c>
      <c r="D25" s="1" t="s">
        <v>106</v>
      </c>
      <c r="E25" s="3" t="s">
        <v>107</v>
      </c>
      <c r="F25" s="1" t="s">
        <v>108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K25*138.55</f>
        <v>0</v>
      </c>
    </row>
    <row r="26" spans="1:12">
      <c r="A26" s="1"/>
      <c r="B26" s="1">
        <v>824830</v>
      </c>
      <c r="C26" s="1" t="s">
        <v>109</v>
      </c>
      <c r="D26" s="1" t="s">
        <v>110</v>
      </c>
      <c r="E26" s="3" t="s">
        <v>111</v>
      </c>
      <c r="F26" s="1" t="s">
        <v>112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K26*157.66</f>
        <v>0</v>
      </c>
    </row>
    <row r="27" spans="1:12">
      <c r="A27" s="1"/>
      <c r="B27" s="1">
        <v>824831</v>
      </c>
      <c r="C27" s="1" t="s">
        <v>113</v>
      </c>
      <c r="D27" s="1" t="s">
        <v>114</v>
      </c>
      <c r="E27" s="3" t="s">
        <v>115</v>
      </c>
      <c r="F27" s="1" t="s">
        <v>116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K27*178.36</f>
        <v>0</v>
      </c>
    </row>
    <row r="28" spans="1:12">
      <c r="A28" s="1"/>
      <c r="B28" s="1">
        <v>824832</v>
      </c>
      <c r="C28" s="1" t="s">
        <v>117</v>
      </c>
      <c r="D28" s="1" t="s">
        <v>118</v>
      </c>
      <c r="E28" s="3" t="s">
        <v>119</v>
      </c>
      <c r="F28" s="1" t="s">
        <v>120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K28*207.03</f>
        <v>0</v>
      </c>
    </row>
    <row r="29" spans="1:12">
      <c r="A29" s="1"/>
      <c r="B29" s="1">
        <v>824833</v>
      </c>
      <c r="C29" s="1" t="s">
        <v>121</v>
      </c>
      <c r="D29" s="1" t="s">
        <v>122</v>
      </c>
      <c r="E29" s="3" t="s">
        <v>123</v>
      </c>
      <c r="F29" s="1" t="s">
        <v>124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K29*256.39</f>
        <v>0</v>
      </c>
    </row>
    <row r="30" spans="1:12">
      <c r="A30" s="1"/>
      <c r="B30" s="1">
        <v>824834</v>
      </c>
      <c r="C30" s="1" t="s">
        <v>125</v>
      </c>
      <c r="D30" s="1" t="s">
        <v>126</v>
      </c>
      <c r="E30" s="3" t="s">
        <v>127</v>
      </c>
      <c r="F30" s="1" t="s">
        <v>128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K30*81.22</f>
        <v>0</v>
      </c>
    </row>
    <row r="31" spans="1:12">
      <c r="A31" s="1"/>
      <c r="B31" s="1">
        <v>824835</v>
      </c>
      <c r="C31" s="1" t="s">
        <v>129</v>
      </c>
      <c r="D31" s="1" t="s">
        <v>130</v>
      </c>
      <c r="E31" s="3" t="s">
        <v>131</v>
      </c>
      <c r="F31" s="1" t="s">
        <v>132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K31*90.77</f>
        <v>0</v>
      </c>
    </row>
    <row r="32" spans="1:12">
      <c r="A32" s="1"/>
      <c r="B32" s="1">
        <v>824836</v>
      </c>
      <c r="C32" s="1" t="s">
        <v>133</v>
      </c>
      <c r="D32" s="1" t="s">
        <v>134</v>
      </c>
      <c r="E32" s="3" t="s">
        <v>135</v>
      </c>
      <c r="F32" s="1" t="s">
        <v>96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K32*100.33</f>
        <v>0</v>
      </c>
    </row>
    <row r="33" spans="1:12">
      <c r="A33" s="1"/>
      <c r="B33" s="1">
        <v>824837</v>
      </c>
      <c r="C33" s="1" t="s">
        <v>136</v>
      </c>
      <c r="D33" s="1" t="s">
        <v>137</v>
      </c>
      <c r="E33" s="3" t="s">
        <v>138</v>
      </c>
      <c r="F33" s="1" t="s">
        <v>139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K33*111.48</f>
        <v>0</v>
      </c>
    </row>
    <row r="34" spans="1:12">
      <c r="A34" s="1"/>
      <c r="B34" s="1">
        <v>824838</v>
      </c>
      <c r="C34" s="1" t="s">
        <v>140</v>
      </c>
      <c r="D34" s="1" t="s">
        <v>141</v>
      </c>
      <c r="E34" s="3" t="s">
        <v>142</v>
      </c>
      <c r="F34" s="1" t="s">
        <v>143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K34*121.03</f>
        <v>0</v>
      </c>
    </row>
    <row r="35" spans="1:12">
      <c r="A35" s="1"/>
      <c r="B35" s="1">
        <v>824839</v>
      </c>
      <c r="C35" s="1" t="s">
        <v>144</v>
      </c>
      <c r="D35" s="1" t="s">
        <v>145</v>
      </c>
      <c r="E35" s="3" t="s">
        <v>146</v>
      </c>
      <c r="F35" s="1" t="s">
        <v>147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K35*140.14</f>
        <v>0</v>
      </c>
    </row>
    <row r="36" spans="1:12">
      <c r="A36" s="1"/>
      <c r="B36" s="1">
        <v>824840</v>
      </c>
      <c r="C36" s="1" t="s">
        <v>148</v>
      </c>
      <c r="D36" s="1" t="s">
        <v>149</v>
      </c>
      <c r="E36" s="3" t="s">
        <v>150</v>
      </c>
      <c r="F36" s="1" t="s">
        <v>151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K36*159.25</f>
        <v>0</v>
      </c>
    </row>
    <row r="37" spans="1:12">
      <c r="A37" s="1"/>
      <c r="B37" s="1">
        <v>824841</v>
      </c>
      <c r="C37" s="1" t="s">
        <v>152</v>
      </c>
      <c r="D37" s="1" t="s">
        <v>153</v>
      </c>
      <c r="E37" s="3" t="s">
        <v>154</v>
      </c>
      <c r="F37" s="1" t="s">
        <v>116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K37*178.36</f>
        <v>0</v>
      </c>
    </row>
    <row r="38" spans="1:12">
      <c r="A38" s="1"/>
      <c r="B38" s="1">
        <v>824842</v>
      </c>
      <c r="C38" s="1" t="s">
        <v>155</v>
      </c>
      <c r="D38" s="1" t="s">
        <v>156</v>
      </c>
      <c r="E38" s="3" t="s">
        <v>157</v>
      </c>
      <c r="F38" s="1" t="s">
        <v>158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K38*208.62</f>
        <v>0</v>
      </c>
    </row>
    <row r="39" spans="1:12">
      <c r="A39" s="1"/>
      <c r="B39" s="1">
        <v>824843</v>
      </c>
      <c r="C39" s="1" t="s">
        <v>159</v>
      </c>
      <c r="D39" s="1" t="s">
        <v>160</v>
      </c>
      <c r="E39" s="3" t="s">
        <v>161</v>
      </c>
      <c r="F39" s="1" t="s">
        <v>124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K39*256.39</f>
        <v>0</v>
      </c>
    </row>
    <row r="40" spans="1:12">
      <c r="A40" s="1"/>
      <c r="B40" s="1">
        <v>824875</v>
      </c>
      <c r="C40" s="1" t="s">
        <v>162</v>
      </c>
      <c r="D40" s="1" t="s">
        <v>163</v>
      </c>
      <c r="E40" s="3" t="s">
        <v>164</v>
      </c>
      <c r="F40" s="1" t="s">
        <v>165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K40*171.99</f>
        <v>0</v>
      </c>
    </row>
    <row r="41" spans="1:12">
      <c r="A41" s="1"/>
      <c r="B41" s="1">
        <v>824876</v>
      </c>
      <c r="C41" s="1" t="s">
        <v>166</v>
      </c>
      <c r="D41" s="1" t="s">
        <v>167</v>
      </c>
      <c r="E41" s="3" t="s">
        <v>168</v>
      </c>
      <c r="F41" s="1" t="s">
        <v>169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K41*191.10</f>
        <v>0</v>
      </c>
    </row>
    <row r="42" spans="1:12">
      <c r="A42" s="1"/>
      <c r="B42" s="1">
        <v>824877</v>
      </c>
      <c r="C42" s="1" t="s">
        <v>170</v>
      </c>
      <c r="D42" s="1" t="s">
        <v>171</v>
      </c>
      <c r="E42" s="3" t="s">
        <v>172</v>
      </c>
      <c r="F42" s="1" t="s">
        <v>173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K42*210.21</f>
        <v>0</v>
      </c>
    </row>
    <row r="43" spans="1:12">
      <c r="A43" s="1"/>
      <c r="B43" s="1">
        <v>824878</v>
      </c>
      <c r="C43" s="1" t="s">
        <v>174</v>
      </c>
      <c r="D43" s="1" t="s">
        <v>175</v>
      </c>
      <c r="E43" s="3" t="s">
        <v>176</v>
      </c>
      <c r="F43" s="1" t="s">
        <v>177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K43*251.62</f>
        <v>0</v>
      </c>
    </row>
    <row r="44" spans="1:12">
      <c r="A44" s="1"/>
      <c r="B44" s="1">
        <v>824879</v>
      </c>
      <c r="C44" s="1" t="s">
        <v>178</v>
      </c>
      <c r="D44" s="1" t="s">
        <v>179</v>
      </c>
      <c r="E44" s="3" t="s">
        <v>180</v>
      </c>
      <c r="F44" s="1" t="s">
        <v>181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K44*291.43</f>
        <v>0</v>
      </c>
    </row>
    <row r="45" spans="1:12">
      <c r="A45" s="1"/>
      <c r="B45" s="1">
        <v>824880</v>
      </c>
      <c r="C45" s="1" t="s">
        <v>182</v>
      </c>
      <c r="D45" s="1" t="s">
        <v>183</v>
      </c>
      <c r="E45" s="3" t="s">
        <v>184</v>
      </c>
      <c r="F45" s="1" t="s">
        <v>185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K45*329.65</f>
        <v>0</v>
      </c>
    </row>
    <row r="46" spans="1:12">
      <c r="A46" s="1"/>
      <c r="B46" s="1">
        <v>824881</v>
      </c>
      <c r="C46" s="1" t="s">
        <v>186</v>
      </c>
      <c r="D46" s="1" t="s">
        <v>187</v>
      </c>
      <c r="E46" s="3" t="s">
        <v>188</v>
      </c>
      <c r="F46" s="1" t="s">
        <v>189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K46*390.16</f>
        <v>0</v>
      </c>
    </row>
    <row r="47" spans="1:12">
      <c r="A47" s="1"/>
      <c r="B47" s="1">
        <v>824853</v>
      </c>
      <c r="C47" s="1" t="s">
        <v>190</v>
      </c>
      <c r="D47" s="1" t="s">
        <v>191</v>
      </c>
      <c r="E47" s="3" t="s">
        <v>192</v>
      </c>
      <c r="F47" s="1" t="s">
        <v>193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K47*707.07</f>
        <v>0</v>
      </c>
    </row>
    <row r="48" spans="1:12">
      <c r="A48" s="1"/>
      <c r="B48" s="1">
        <v>824854</v>
      </c>
      <c r="C48" s="1" t="s">
        <v>194</v>
      </c>
      <c r="D48" s="1" t="s">
        <v>195</v>
      </c>
      <c r="E48" s="3" t="s">
        <v>196</v>
      </c>
      <c r="F48" s="1" t="s">
        <v>197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K48*765.99</f>
        <v>0</v>
      </c>
    </row>
    <row r="49" spans="1:12">
      <c r="A49" s="1"/>
      <c r="B49" s="1">
        <v>824855</v>
      </c>
      <c r="C49" s="1" t="s">
        <v>198</v>
      </c>
      <c r="D49" s="1" t="s">
        <v>199</v>
      </c>
      <c r="E49" s="3" t="s">
        <v>200</v>
      </c>
      <c r="F49" s="1" t="s">
        <v>201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K49*880.65</f>
        <v>0</v>
      </c>
    </row>
    <row r="50" spans="1:12">
      <c r="A50" s="1"/>
      <c r="B50" s="1">
        <v>824856</v>
      </c>
      <c r="C50" s="1" t="s">
        <v>202</v>
      </c>
      <c r="D50" s="1" t="s">
        <v>203</v>
      </c>
      <c r="E50" s="3" t="s">
        <v>204</v>
      </c>
      <c r="F50" s="1" t="s">
        <v>205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K50*995.31</f>
        <v>0</v>
      </c>
    </row>
    <row r="51" spans="1:12">
      <c r="A51" s="1"/>
      <c r="B51" s="1">
        <v>824857</v>
      </c>
      <c r="C51" s="1" t="s">
        <v>206</v>
      </c>
      <c r="D51" s="1" t="s">
        <v>207</v>
      </c>
      <c r="E51" s="3" t="s">
        <v>208</v>
      </c>
      <c r="F51" s="1" t="s">
        <v>209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K51*1109.97</f>
        <v>0</v>
      </c>
    </row>
    <row r="52" spans="1:12">
      <c r="A52" s="1"/>
      <c r="B52" s="1">
        <v>824858</v>
      </c>
      <c r="C52" s="1" t="s">
        <v>210</v>
      </c>
      <c r="D52" s="1" t="s">
        <v>211</v>
      </c>
      <c r="E52" s="3" t="s">
        <v>212</v>
      </c>
      <c r="F52" s="1" t="s">
        <v>213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K52*1281.96</f>
        <v>0</v>
      </c>
    </row>
    <row r="53" spans="1:12">
      <c r="A53" s="1"/>
      <c r="B53" s="1">
        <v>824859</v>
      </c>
      <c r="C53" s="1" t="s">
        <v>214</v>
      </c>
      <c r="D53" s="1" t="s">
        <v>215</v>
      </c>
      <c r="E53" s="3" t="s">
        <v>216</v>
      </c>
      <c r="F53" s="1" t="s">
        <v>217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K53*1565.43</f>
        <v>0</v>
      </c>
    </row>
    <row r="54" spans="1:12">
      <c r="A54" s="1"/>
      <c r="B54" s="1">
        <v>824860</v>
      </c>
      <c r="C54" s="1" t="s">
        <v>218</v>
      </c>
      <c r="D54" s="1" t="s">
        <v>219</v>
      </c>
      <c r="E54" s="3" t="s">
        <v>220</v>
      </c>
      <c r="F54" s="1" t="s">
        <v>221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K54*697.52</f>
        <v>0</v>
      </c>
    </row>
    <row r="55" spans="1:12">
      <c r="A55" s="1"/>
      <c r="B55" s="1">
        <v>824861</v>
      </c>
      <c r="C55" s="1" t="s">
        <v>222</v>
      </c>
      <c r="D55" s="1" t="s">
        <v>223</v>
      </c>
      <c r="E55" s="3" t="s">
        <v>224</v>
      </c>
      <c r="F55" s="1" t="s">
        <v>225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K55*754.85</f>
        <v>0</v>
      </c>
    </row>
    <row r="56" spans="1:12">
      <c r="A56" s="1"/>
      <c r="B56" s="1">
        <v>824862</v>
      </c>
      <c r="C56" s="1" t="s">
        <v>226</v>
      </c>
      <c r="D56" s="1" t="s">
        <v>227</v>
      </c>
      <c r="E56" s="3" t="s">
        <v>228</v>
      </c>
      <c r="F56" s="1" t="s">
        <v>229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K56*867.91</f>
        <v>0</v>
      </c>
    </row>
    <row r="57" spans="1:12">
      <c r="A57" s="1"/>
      <c r="B57" s="1">
        <v>824863</v>
      </c>
      <c r="C57" s="1" t="s">
        <v>230</v>
      </c>
      <c r="D57" s="1" t="s">
        <v>231</v>
      </c>
      <c r="E57" s="3" t="s">
        <v>232</v>
      </c>
      <c r="F57" s="1" t="s">
        <v>233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K57*982.57</f>
        <v>0</v>
      </c>
    </row>
    <row r="58" spans="1:12">
      <c r="A58" s="1"/>
      <c r="B58" s="1">
        <v>824864</v>
      </c>
      <c r="C58" s="1" t="s">
        <v>234</v>
      </c>
      <c r="D58" s="1" t="s">
        <v>235</v>
      </c>
      <c r="E58" s="3" t="s">
        <v>236</v>
      </c>
      <c r="F58" s="1" t="s">
        <v>237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K58*1097.23</f>
        <v>0</v>
      </c>
    </row>
    <row r="59" spans="1:12">
      <c r="A59" s="1"/>
      <c r="B59" s="1">
        <v>824865</v>
      </c>
      <c r="C59" s="1" t="s">
        <v>238</v>
      </c>
      <c r="D59" s="1" t="s">
        <v>239</v>
      </c>
      <c r="E59" s="3" t="s">
        <v>240</v>
      </c>
      <c r="F59" s="1" t="s">
        <v>241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K59*1267.63</f>
        <v>0</v>
      </c>
    </row>
    <row r="60" spans="1:12">
      <c r="A60" s="1"/>
      <c r="B60" s="1">
        <v>824866</v>
      </c>
      <c r="C60" s="1" t="s">
        <v>242</v>
      </c>
      <c r="D60" s="1" t="s">
        <v>243</v>
      </c>
      <c r="E60" s="3" t="s">
        <v>244</v>
      </c>
      <c r="F60" s="1" t="s">
        <v>245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K60*1554.28</f>
        <v>0</v>
      </c>
    </row>
    <row r="61" spans="1:12" customHeight="1" ht="27">
      <c r="A61" s="1"/>
      <c r="B61" s="1">
        <v>824867</v>
      </c>
      <c r="C61" s="1" t="s">
        <v>246</v>
      </c>
      <c r="D61" s="1" t="s">
        <v>247</v>
      </c>
      <c r="E61" s="3" t="s">
        <v>248</v>
      </c>
      <c r="F61" s="1" t="s">
        <v>249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K61*820.14</f>
        <v>0</v>
      </c>
    </row>
    <row r="62" spans="1:12" customHeight="1" ht="27">
      <c r="A62" s="1"/>
      <c r="B62" s="1">
        <v>824868</v>
      </c>
      <c r="C62" s="1" t="s">
        <v>250</v>
      </c>
      <c r="D62" s="1" t="s">
        <v>251</v>
      </c>
      <c r="E62" s="3" t="s">
        <v>252</v>
      </c>
      <c r="F62" s="1" t="s">
        <v>253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K62*936.39</f>
        <v>0</v>
      </c>
    </row>
    <row r="63" spans="1:12" customHeight="1" ht="27">
      <c r="A63" s="1"/>
      <c r="B63" s="1">
        <v>824869</v>
      </c>
      <c r="C63" s="1" t="s">
        <v>254</v>
      </c>
      <c r="D63" s="1" t="s">
        <v>255</v>
      </c>
      <c r="E63" s="3" t="s">
        <v>256</v>
      </c>
      <c r="F63" s="1" t="s">
        <v>257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K63*1049.46</f>
        <v>0</v>
      </c>
    </row>
    <row r="64" spans="1:12" customHeight="1" ht="27">
      <c r="A64" s="1"/>
      <c r="B64" s="1">
        <v>824870</v>
      </c>
      <c r="C64" s="1" t="s">
        <v>258</v>
      </c>
      <c r="D64" s="1" t="s">
        <v>259</v>
      </c>
      <c r="E64" s="3" t="s">
        <v>260</v>
      </c>
      <c r="F64" s="1" t="s">
        <v>261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K64*1162.53</f>
        <v>0</v>
      </c>
    </row>
    <row r="65" spans="1:12" customHeight="1" ht="27">
      <c r="A65" s="1"/>
      <c r="B65" s="1">
        <v>824871</v>
      </c>
      <c r="C65" s="1" t="s">
        <v>262</v>
      </c>
      <c r="D65" s="1" t="s">
        <v>263</v>
      </c>
      <c r="E65" s="3" t="s">
        <v>264</v>
      </c>
      <c r="F65" s="1" t="s">
        <v>265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K65*808.99</f>
        <v>0</v>
      </c>
    </row>
    <row r="66" spans="1:12" customHeight="1" ht="27">
      <c r="A66" s="1"/>
      <c r="B66" s="1">
        <v>824872</v>
      </c>
      <c r="C66" s="1" t="s">
        <v>266</v>
      </c>
      <c r="D66" s="1" t="s">
        <v>267</v>
      </c>
      <c r="E66" s="3" t="s">
        <v>268</v>
      </c>
      <c r="F66" s="1" t="s">
        <v>269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K66*925.24</f>
        <v>0</v>
      </c>
    </row>
    <row r="67" spans="1:12" customHeight="1" ht="27">
      <c r="A67" s="1"/>
      <c r="B67" s="1">
        <v>824873</v>
      </c>
      <c r="C67" s="1" t="s">
        <v>270</v>
      </c>
      <c r="D67" s="1" t="s">
        <v>271</v>
      </c>
      <c r="E67" s="3" t="s">
        <v>272</v>
      </c>
      <c r="F67" s="1" t="s">
        <v>273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K67*1039.90</f>
        <v>0</v>
      </c>
    </row>
    <row r="68" spans="1:12" customHeight="1" ht="27">
      <c r="A68" s="1"/>
      <c r="B68" s="1">
        <v>824874</v>
      </c>
      <c r="C68" s="1" t="s">
        <v>274</v>
      </c>
      <c r="D68" s="1" t="s">
        <v>275</v>
      </c>
      <c r="E68" s="3" t="s">
        <v>276</v>
      </c>
      <c r="F68" s="1" t="s">
        <v>277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K68*1159.34</f>
        <v>0</v>
      </c>
    </row>
    <row r="69" spans="1:12" customHeight="1" ht="53">
      <c r="A69" s="1"/>
      <c r="B69" s="1">
        <v>833424</v>
      </c>
      <c r="C69" s="1" t="s">
        <v>278</v>
      </c>
      <c r="D69" s="1" t="s">
        <v>279</v>
      </c>
      <c r="E69" s="3" t="s">
        <v>280</v>
      </c>
      <c r="F69" s="1" t="s">
        <v>281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K69*729.19</f>
        <v>0</v>
      </c>
    </row>
    <row r="70" spans="1:12" customHeight="1" ht="53">
      <c r="A70" s="1"/>
      <c r="B70" s="1">
        <v>839823</v>
      </c>
      <c r="C70" s="1" t="s">
        <v>282</v>
      </c>
      <c r="D70" s="1" t="s">
        <v>283</v>
      </c>
      <c r="E70" s="3" t="s">
        <v>284</v>
      </c>
      <c r="F70" s="1" t="s">
        <v>285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K70*503.22</f>
        <v>0</v>
      </c>
    </row>
    <row r="71" spans="1:12" customHeight="1" ht="18">
      <c r="A71" s="1"/>
      <c r="B71" s="1">
        <v>833425</v>
      </c>
      <c r="C71" s="1" t="s">
        <v>286</v>
      </c>
      <c r="D71" s="1" t="s">
        <v>287</v>
      </c>
      <c r="E71" s="3" t="s">
        <v>288</v>
      </c>
      <c r="F71" s="1" t="s">
        <v>289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K71*517.10</f>
        <v>0</v>
      </c>
    </row>
    <row r="72" spans="1:12" customHeight="1" ht="18">
      <c r="A72" s="1"/>
      <c r="B72" s="1">
        <v>833426</v>
      </c>
      <c r="C72" s="1" t="s">
        <v>290</v>
      </c>
      <c r="D72" s="1" t="s">
        <v>291</v>
      </c>
      <c r="E72" s="3" t="s">
        <v>292</v>
      </c>
      <c r="F72" s="1" t="s">
        <v>293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K72*736.43</f>
        <v>0</v>
      </c>
    </row>
    <row r="73" spans="1:12" customHeight="1" ht="18">
      <c r="A73" s="1"/>
      <c r="B73" s="1">
        <v>833427</v>
      </c>
      <c r="C73" s="1" t="s">
        <v>294</v>
      </c>
      <c r="D73" s="1" t="s">
        <v>295</v>
      </c>
      <c r="E73" s="3" t="s">
        <v>296</v>
      </c>
      <c r="F73" s="1" t="s">
        <v>297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K73*841.88</f>
        <v>0</v>
      </c>
    </row>
    <row r="74" spans="1:12" customHeight="1" ht="18">
      <c r="A74" s="1"/>
      <c r="B74" s="1">
        <v>833428</v>
      </c>
      <c r="C74" s="1" t="s">
        <v>298</v>
      </c>
      <c r="D74" s="1" t="s">
        <v>299</v>
      </c>
      <c r="E74" s="3" t="s">
        <v>300</v>
      </c>
      <c r="F74" s="1" t="s">
        <v>301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K74*947.57</f>
        <v>0</v>
      </c>
    </row>
    <row r="75" spans="1:12" customHeight="1" ht="18">
      <c r="A75" s="1"/>
      <c r="B75" s="1">
        <v>873441</v>
      </c>
      <c r="C75" s="1" t="s">
        <v>302</v>
      </c>
      <c r="D75" s="1" t="s">
        <v>303</v>
      </c>
      <c r="E75" s="3" t="s">
        <v>304</v>
      </c>
      <c r="F75" s="1" t="s">
        <v>305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K75*670.21</f>
        <v>0</v>
      </c>
    </row>
    <row r="76" spans="1:12" customHeight="1" ht="18">
      <c r="A76" s="1"/>
      <c r="B76" s="1">
        <v>873442</v>
      </c>
      <c r="C76" s="1" t="s">
        <v>306</v>
      </c>
      <c r="D76" s="1" t="s">
        <v>307</v>
      </c>
      <c r="E76" s="3" t="s">
        <v>308</v>
      </c>
      <c r="F76" s="1" t="s">
        <v>309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K76*770.44</f>
        <v>0</v>
      </c>
    </row>
    <row r="77" spans="1:12">
      <c r="A77" s="1"/>
      <c r="B77" s="1">
        <v>844231</v>
      </c>
      <c r="C77" s="1" t="s">
        <v>310</v>
      </c>
      <c r="D77" s="1" t="s">
        <v>311</v>
      </c>
      <c r="E77" s="3" t="s">
        <v>312</v>
      </c>
      <c r="F77" s="1" t="s">
        <v>313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K77*127.40</f>
        <v>0</v>
      </c>
    </row>
    <row r="78" spans="1:12">
      <c r="A78" s="1"/>
      <c r="B78" s="1">
        <v>844233</v>
      </c>
      <c r="C78" s="1" t="s">
        <v>314</v>
      </c>
      <c r="D78" s="1" t="s">
        <v>315</v>
      </c>
      <c r="E78" s="3" t="s">
        <v>316</v>
      </c>
      <c r="F78" s="1" t="s">
        <v>317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K78*136.96</f>
        <v>0</v>
      </c>
    </row>
    <row r="79" spans="1:12">
      <c r="A79" s="1"/>
      <c r="B79" s="1">
        <v>844235</v>
      </c>
      <c r="C79" s="1" t="s">
        <v>318</v>
      </c>
      <c r="D79" s="1" t="s">
        <v>319</v>
      </c>
      <c r="E79" s="3" t="s">
        <v>320</v>
      </c>
      <c r="F79" s="1" t="s">
        <v>321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K79*148.10</f>
        <v>0</v>
      </c>
    </row>
    <row r="80" spans="1:12">
      <c r="A80" s="1"/>
      <c r="B80" s="1">
        <v>844237</v>
      </c>
      <c r="C80" s="1" t="s">
        <v>322</v>
      </c>
      <c r="D80" s="1" t="s">
        <v>323</v>
      </c>
      <c r="E80" s="3" t="s">
        <v>324</v>
      </c>
      <c r="F80" s="1" t="s">
        <v>151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K80*159.25</f>
        <v>0</v>
      </c>
    </row>
    <row r="81" spans="1:12">
      <c r="A81" s="1"/>
      <c r="B81" s="1">
        <v>844239</v>
      </c>
      <c r="C81" s="1" t="s">
        <v>325</v>
      </c>
      <c r="D81" s="1" t="s">
        <v>326</v>
      </c>
      <c r="E81" s="3" t="s">
        <v>327</v>
      </c>
      <c r="F81" s="1" t="s">
        <v>328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K81*179.95</f>
        <v>0</v>
      </c>
    </row>
    <row r="82" spans="1:12">
      <c r="A82" s="1"/>
      <c r="B82" s="1">
        <v>844241</v>
      </c>
      <c r="C82" s="1" t="s">
        <v>329</v>
      </c>
      <c r="D82" s="1" t="s">
        <v>330</v>
      </c>
      <c r="E82" s="3" t="s">
        <v>331</v>
      </c>
      <c r="F82" s="1" t="s">
        <v>332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K82*200.66</f>
        <v>0</v>
      </c>
    </row>
    <row r="83" spans="1:12">
      <c r="A83" s="1"/>
      <c r="B83" s="1">
        <v>844243</v>
      </c>
      <c r="C83" s="1" t="s">
        <v>333</v>
      </c>
      <c r="D83" s="1" t="s">
        <v>334</v>
      </c>
      <c r="E83" s="3" t="s">
        <v>335</v>
      </c>
      <c r="F83" s="1" t="s">
        <v>336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K83*222.95</f>
        <v>0</v>
      </c>
    </row>
    <row r="84" spans="1:12">
      <c r="A84" s="1"/>
      <c r="B84" s="1">
        <v>844245</v>
      </c>
      <c r="C84" s="1" t="s">
        <v>337</v>
      </c>
      <c r="D84" s="1" t="s">
        <v>338</v>
      </c>
      <c r="E84" s="3" t="s">
        <v>339</v>
      </c>
      <c r="F84" s="1" t="s">
        <v>340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K84*253.21</f>
        <v>0</v>
      </c>
    </row>
    <row r="85" spans="1:12">
      <c r="A85" s="1"/>
      <c r="B85" s="1">
        <v>844247</v>
      </c>
      <c r="C85" s="1" t="s">
        <v>341</v>
      </c>
      <c r="D85" s="1" t="s">
        <v>342</v>
      </c>
      <c r="E85" s="3" t="s">
        <v>343</v>
      </c>
      <c r="F85" s="1" t="s">
        <v>344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K85*307.35</f>
        <v>0</v>
      </c>
    </row>
    <row r="86" spans="1:12">
      <c r="A86" s="1"/>
      <c r="B86" s="1">
        <v>844232</v>
      </c>
      <c r="C86" s="1" t="s">
        <v>345</v>
      </c>
      <c r="D86" s="1" t="s">
        <v>346</v>
      </c>
      <c r="E86" s="3" t="s">
        <v>347</v>
      </c>
      <c r="F86" s="1" t="s">
        <v>348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K86*130.59</f>
        <v>0</v>
      </c>
    </row>
    <row r="87" spans="1:12">
      <c r="A87" s="1"/>
      <c r="B87" s="1">
        <v>844234</v>
      </c>
      <c r="C87" s="1" t="s">
        <v>349</v>
      </c>
      <c r="D87" s="1" t="s">
        <v>350</v>
      </c>
      <c r="E87" s="3" t="s">
        <v>351</v>
      </c>
      <c r="F87" s="1" t="s">
        <v>352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K87*141.73</f>
        <v>0</v>
      </c>
    </row>
    <row r="88" spans="1:12">
      <c r="A88" s="1"/>
      <c r="B88" s="1">
        <v>844236</v>
      </c>
      <c r="C88" s="1" t="s">
        <v>353</v>
      </c>
      <c r="D88" s="1" t="s">
        <v>354</v>
      </c>
      <c r="E88" s="3" t="s">
        <v>355</v>
      </c>
      <c r="F88" s="1" t="s">
        <v>356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K88*151.29</f>
        <v>0</v>
      </c>
    </row>
    <row r="89" spans="1:12">
      <c r="A89" s="1"/>
      <c r="B89" s="1">
        <v>844238</v>
      </c>
      <c r="C89" s="1" t="s">
        <v>357</v>
      </c>
      <c r="D89" s="1" t="s">
        <v>358</v>
      </c>
      <c r="E89" s="3" t="s">
        <v>359</v>
      </c>
      <c r="F89" s="1" t="s">
        <v>360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K89*162.44</f>
        <v>0</v>
      </c>
    </row>
    <row r="90" spans="1:12">
      <c r="A90" s="1"/>
      <c r="B90" s="1">
        <v>844240</v>
      </c>
      <c r="C90" s="1" t="s">
        <v>361</v>
      </c>
      <c r="D90" s="1" t="s">
        <v>362</v>
      </c>
      <c r="E90" s="3" t="s">
        <v>363</v>
      </c>
      <c r="F90" s="1" t="s">
        <v>364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K90*183.14</f>
        <v>0</v>
      </c>
    </row>
    <row r="91" spans="1:12">
      <c r="A91" s="1"/>
      <c r="B91" s="1">
        <v>844242</v>
      </c>
      <c r="C91" s="1" t="s">
        <v>365</v>
      </c>
      <c r="D91" s="1" t="s">
        <v>366</v>
      </c>
      <c r="E91" s="3" t="s">
        <v>367</v>
      </c>
      <c r="F91" s="1" t="s">
        <v>368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K91*203.84</f>
        <v>0</v>
      </c>
    </row>
    <row r="92" spans="1:12">
      <c r="A92" s="1"/>
      <c r="B92" s="1">
        <v>844244</v>
      </c>
      <c r="C92" s="1" t="s">
        <v>369</v>
      </c>
      <c r="D92" s="1" t="s">
        <v>370</v>
      </c>
      <c r="E92" s="3" t="s">
        <v>371</v>
      </c>
      <c r="F92" s="1" t="s">
        <v>372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K92*226.14</f>
        <v>0</v>
      </c>
    </row>
    <row r="93" spans="1:12">
      <c r="A93" s="1"/>
      <c r="B93" s="1">
        <v>844246</v>
      </c>
      <c r="C93" s="1" t="s">
        <v>373</v>
      </c>
      <c r="D93" s="1" t="s">
        <v>374</v>
      </c>
      <c r="E93" s="3" t="s">
        <v>375</v>
      </c>
      <c r="F93" s="1" t="s">
        <v>124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K93*256.39</f>
        <v>0</v>
      </c>
    </row>
    <row r="94" spans="1:12">
      <c r="A94" s="1"/>
      <c r="B94" s="1">
        <v>844248</v>
      </c>
      <c r="C94" s="1" t="s">
        <v>376</v>
      </c>
      <c r="D94" s="1" t="s">
        <v>377</v>
      </c>
      <c r="E94" s="3" t="s">
        <v>378</v>
      </c>
      <c r="F94" s="1" t="s">
        <v>379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K94*272.32</f>
        <v>0</v>
      </c>
    </row>
    <row r="95" spans="1:12">
      <c r="A95" s="1"/>
      <c r="B95" s="1">
        <v>821529</v>
      </c>
      <c r="C95" s="1" t="s">
        <v>380</v>
      </c>
      <c r="D95" s="1" t="s">
        <v>381</v>
      </c>
      <c r="E95" s="3" t="s">
        <v>382</v>
      </c>
      <c r="F95" s="1" t="s">
        <v>383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K95*160.00</f>
        <v>0</v>
      </c>
    </row>
    <row r="96" spans="1:12">
      <c r="A96" s="1"/>
      <c r="B96" s="1">
        <v>821530</v>
      </c>
      <c r="C96" s="1" t="s">
        <v>384</v>
      </c>
      <c r="D96" s="1" t="s">
        <v>385</v>
      </c>
      <c r="E96" s="3" t="s">
        <v>386</v>
      </c>
      <c r="F96" s="1" t="s">
        <v>387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K96*186.00</f>
        <v>0</v>
      </c>
    </row>
    <row r="97" spans="1:12">
      <c r="A97" s="1"/>
      <c r="B97" s="1">
        <v>821531</v>
      </c>
      <c r="C97" s="1" t="s">
        <v>388</v>
      </c>
      <c r="D97" s="1" t="s">
        <v>389</v>
      </c>
      <c r="E97" s="3" t="s">
        <v>390</v>
      </c>
      <c r="F97" s="1" t="s">
        <v>391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K97*201.00</f>
        <v>0</v>
      </c>
    </row>
    <row r="98" spans="1:12">
      <c r="A98" s="1"/>
      <c r="B98" s="1">
        <v>821532</v>
      </c>
      <c r="C98" s="1" t="s">
        <v>392</v>
      </c>
      <c r="D98" s="1" t="s">
        <v>393</v>
      </c>
      <c r="E98" s="3" t="s">
        <v>394</v>
      </c>
      <c r="F98" s="1" t="s">
        <v>395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K98*198.00</f>
        <v>0</v>
      </c>
    </row>
    <row r="99" spans="1:12">
      <c r="A99" s="1"/>
      <c r="B99" s="1">
        <v>821533</v>
      </c>
      <c r="C99" s="1" t="s">
        <v>396</v>
      </c>
      <c r="D99" s="1" t="s">
        <v>397</v>
      </c>
      <c r="E99" s="3" t="s">
        <v>398</v>
      </c>
      <c r="F99" s="1" t="s">
        <v>399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K99*248.00</f>
        <v>0</v>
      </c>
    </row>
    <row r="100" spans="1:12">
      <c r="A100" s="1"/>
      <c r="B100" s="1">
        <v>821534</v>
      </c>
      <c r="C100" s="1" t="s">
        <v>400</v>
      </c>
      <c r="D100" s="1" t="s">
        <v>401</v>
      </c>
      <c r="E100" s="3" t="s">
        <v>402</v>
      </c>
      <c r="F100" s="1" t="s">
        <v>403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K100*277.00</f>
        <v>0</v>
      </c>
    </row>
    <row r="101" spans="1:12">
      <c r="A101" s="1"/>
      <c r="B101" s="1">
        <v>821535</v>
      </c>
      <c r="C101" s="1" t="s">
        <v>404</v>
      </c>
      <c r="D101" s="1" t="s">
        <v>405</v>
      </c>
      <c r="E101" s="3" t="s">
        <v>406</v>
      </c>
      <c r="F101" s="1" t="s">
        <v>407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K101*294.00</f>
        <v>0</v>
      </c>
    </row>
    <row r="102" spans="1:12">
      <c r="A102" s="1"/>
      <c r="B102" s="1">
        <v>821536</v>
      </c>
      <c r="C102" s="1" t="s">
        <v>408</v>
      </c>
      <c r="D102" s="1" t="s">
        <v>409</v>
      </c>
      <c r="E102" s="3" t="s">
        <v>410</v>
      </c>
      <c r="F102" s="1" t="s">
        <v>411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K102*336.00</f>
        <v>0</v>
      </c>
    </row>
    <row r="103" spans="1:12">
      <c r="A103" s="1"/>
      <c r="B103" s="1">
        <v>821537</v>
      </c>
      <c r="C103" s="1" t="s">
        <v>412</v>
      </c>
      <c r="D103" s="1" t="s">
        <v>413</v>
      </c>
      <c r="E103" s="3" t="s">
        <v>414</v>
      </c>
      <c r="F103" s="1" t="s">
        <v>415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K103*398.00</f>
        <v>0</v>
      </c>
    </row>
    <row r="104" spans="1:12">
      <c r="A104" s="1"/>
      <c r="B104" s="1">
        <v>821538</v>
      </c>
      <c r="C104" s="1" t="s">
        <v>416</v>
      </c>
      <c r="D104" s="1" t="s">
        <v>417</v>
      </c>
      <c r="E104" s="3" t="s">
        <v>418</v>
      </c>
      <c r="F104" s="1" t="s">
        <v>419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K104*440.00</f>
        <v>0</v>
      </c>
    </row>
    <row r="105" spans="1:12">
      <c r="A105" s="1"/>
      <c r="B105" s="1">
        <v>821539</v>
      </c>
      <c r="C105" s="1" t="s">
        <v>420</v>
      </c>
      <c r="D105" s="1" t="s">
        <v>421</v>
      </c>
      <c r="E105" s="3" t="s">
        <v>422</v>
      </c>
      <c r="F105" s="1" t="s">
        <v>423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K105*498.00</f>
        <v>0</v>
      </c>
    </row>
    <row r="106" spans="1:12">
      <c r="A106" s="1"/>
      <c r="B106" s="1">
        <v>821540</v>
      </c>
      <c r="C106" s="1" t="s">
        <v>424</v>
      </c>
      <c r="D106" s="1" t="s">
        <v>425</v>
      </c>
      <c r="E106" s="3" t="s">
        <v>426</v>
      </c>
      <c r="F106" s="1" t="s">
        <v>427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K106*180.00</f>
        <v>0</v>
      </c>
    </row>
    <row r="107" spans="1:12">
      <c r="A107" s="1"/>
      <c r="B107" s="1">
        <v>821541</v>
      </c>
      <c r="C107" s="1" t="s">
        <v>428</v>
      </c>
      <c r="D107" s="1" t="s">
        <v>429</v>
      </c>
      <c r="E107" s="3" t="s">
        <v>430</v>
      </c>
      <c r="F107" s="1" t="s">
        <v>431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K107*194.00</f>
        <v>0</v>
      </c>
    </row>
    <row r="108" spans="1:12">
      <c r="A108" s="1"/>
      <c r="B108" s="1">
        <v>821542</v>
      </c>
      <c r="C108" s="1" t="s">
        <v>432</v>
      </c>
      <c r="D108" s="1" t="s">
        <v>433</v>
      </c>
      <c r="E108" s="3" t="s">
        <v>434</v>
      </c>
      <c r="F108" s="1" t="s">
        <v>435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K108*206.00</f>
        <v>0</v>
      </c>
    </row>
    <row r="109" spans="1:12">
      <c r="A109" s="1"/>
      <c r="B109" s="1">
        <v>821543</v>
      </c>
      <c r="C109" s="1" t="s">
        <v>436</v>
      </c>
      <c r="D109" s="1" t="s">
        <v>437</v>
      </c>
      <c r="E109" s="3" t="s">
        <v>438</v>
      </c>
      <c r="F109" s="1" t="s">
        <v>439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K109*210.00</f>
        <v>0</v>
      </c>
    </row>
    <row r="110" spans="1:12">
      <c r="A110" s="1"/>
      <c r="B110" s="1">
        <v>821544</v>
      </c>
      <c r="C110" s="1" t="s">
        <v>440</v>
      </c>
      <c r="D110" s="1" t="s">
        <v>441</v>
      </c>
      <c r="E110" s="3" t="s">
        <v>442</v>
      </c>
      <c r="F110" s="1" t="s">
        <v>443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K110*232.00</f>
        <v>0</v>
      </c>
    </row>
    <row r="111" spans="1:12">
      <c r="A111" s="1"/>
      <c r="B111" s="1">
        <v>821545</v>
      </c>
      <c r="C111" s="1" t="s">
        <v>444</v>
      </c>
      <c r="D111" s="1" t="s">
        <v>445</v>
      </c>
      <c r="E111" s="3" t="s">
        <v>446</v>
      </c>
      <c r="F111" s="1" t="s">
        <v>447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K111*261.00</f>
        <v>0</v>
      </c>
    </row>
    <row r="112" spans="1:12">
      <c r="A112" s="1"/>
      <c r="B112" s="1">
        <v>821546</v>
      </c>
      <c r="C112" s="1" t="s">
        <v>448</v>
      </c>
      <c r="D112" s="1" t="s">
        <v>449</v>
      </c>
      <c r="E112" s="3" t="s">
        <v>450</v>
      </c>
      <c r="F112" s="1" t="s">
        <v>451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K112*303.00</f>
        <v>0</v>
      </c>
    </row>
    <row r="113" spans="1:12">
      <c r="A113" s="1"/>
      <c r="B113" s="1">
        <v>821547</v>
      </c>
      <c r="C113" s="1" t="s">
        <v>452</v>
      </c>
      <c r="D113" s="1" t="s">
        <v>453</v>
      </c>
      <c r="E113" s="3" t="s">
        <v>454</v>
      </c>
      <c r="F113" s="1" t="s">
        <v>455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K113*339.00</f>
        <v>0</v>
      </c>
    </row>
    <row r="114" spans="1:12">
      <c r="A114" s="1"/>
      <c r="B114" s="1">
        <v>821548</v>
      </c>
      <c r="C114" s="1" t="s">
        <v>456</v>
      </c>
      <c r="D114" s="1" t="s">
        <v>457</v>
      </c>
      <c r="E114" s="3" t="s">
        <v>458</v>
      </c>
      <c r="F114" s="1" t="s">
        <v>459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K114*392.00</f>
        <v>0</v>
      </c>
    </row>
    <row r="115" spans="1:12">
      <c r="A115" s="1"/>
      <c r="B115" s="1">
        <v>821549</v>
      </c>
      <c r="C115" s="1" t="s">
        <v>460</v>
      </c>
      <c r="D115" s="1" t="s">
        <v>461</v>
      </c>
      <c r="E115" s="3" t="s">
        <v>462</v>
      </c>
      <c r="F115" s="1" t="s">
        <v>463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K115*458.00</f>
        <v>0</v>
      </c>
    </row>
    <row r="116" spans="1:12">
      <c r="A116" s="1"/>
      <c r="B116" s="1">
        <v>821550</v>
      </c>
      <c r="C116" s="1" t="s">
        <v>464</v>
      </c>
      <c r="D116" s="1" t="s">
        <v>465</v>
      </c>
      <c r="E116" s="3" t="s">
        <v>466</v>
      </c>
      <c r="F116" s="1" t="s">
        <v>467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K116*559.00</f>
        <v>0</v>
      </c>
    </row>
    <row r="117" spans="1:12">
      <c r="A117" s="1"/>
      <c r="B117" s="1">
        <v>821551</v>
      </c>
      <c r="C117" s="1" t="s">
        <v>468</v>
      </c>
      <c r="D117" s="1" t="s">
        <v>469</v>
      </c>
      <c r="E117" s="3" t="s">
        <v>470</v>
      </c>
      <c r="F117" s="1" t="s">
        <v>471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K117*74.85</f>
        <v>0</v>
      </c>
    </row>
    <row r="118" spans="1:12">
      <c r="A118" s="1"/>
      <c r="B118" s="1">
        <v>821552</v>
      </c>
      <c r="C118" s="1" t="s">
        <v>472</v>
      </c>
      <c r="D118" s="1" t="s">
        <v>473</v>
      </c>
      <c r="E118" s="3" t="s">
        <v>474</v>
      </c>
      <c r="F118" s="1" t="s">
        <v>475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K118*84.40</f>
        <v>0</v>
      </c>
    </row>
    <row r="119" spans="1:12">
      <c r="A119" s="1"/>
      <c r="B119" s="1">
        <v>821553</v>
      </c>
      <c r="C119" s="1" t="s">
        <v>476</v>
      </c>
      <c r="D119" s="1" t="s">
        <v>477</v>
      </c>
      <c r="E119" s="3" t="s">
        <v>478</v>
      </c>
      <c r="F119" s="1" t="s">
        <v>479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K119*93.96</f>
        <v>0</v>
      </c>
    </row>
    <row r="120" spans="1:12">
      <c r="A120" s="1"/>
      <c r="B120" s="1">
        <v>821554</v>
      </c>
      <c r="C120" s="1" t="s">
        <v>480</v>
      </c>
      <c r="D120" s="1" t="s">
        <v>481</v>
      </c>
      <c r="E120" s="3" t="s">
        <v>482</v>
      </c>
      <c r="F120" s="1" t="s">
        <v>483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K120*101.92</f>
        <v>0</v>
      </c>
    </row>
    <row r="121" spans="1:12">
      <c r="A121" s="1"/>
      <c r="B121" s="1">
        <v>821555</v>
      </c>
      <c r="C121" s="1" t="s">
        <v>484</v>
      </c>
      <c r="D121" s="1" t="s">
        <v>485</v>
      </c>
      <c r="E121" s="3" t="s">
        <v>486</v>
      </c>
      <c r="F121" s="1" t="s">
        <v>139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K121*111.48</f>
        <v>0</v>
      </c>
    </row>
    <row r="122" spans="1:12">
      <c r="A122" s="1"/>
      <c r="B122" s="1">
        <v>821556</v>
      </c>
      <c r="C122" s="1" t="s">
        <v>487</v>
      </c>
      <c r="D122" s="1" t="s">
        <v>488</v>
      </c>
      <c r="E122" s="3" t="s">
        <v>489</v>
      </c>
      <c r="F122" s="1" t="s">
        <v>313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K122*127.40</f>
        <v>0</v>
      </c>
    </row>
    <row r="123" spans="1:12">
      <c r="A123" s="1"/>
      <c r="B123" s="1">
        <v>821557</v>
      </c>
      <c r="C123" s="1" t="s">
        <v>490</v>
      </c>
      <c r="D123" s="1" t="s">
        <v>491</v>
      </c>
      <c r="E123" s="3" t="s">
        <v>492</v>
      </c>
      <c r="F123" s="1" t="s">
        <v>493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K123*144.92</f>
        <v>0</v>
      </c>
    </row>
    <row r="124" spans="1:12">
      <c r="A124" s="1"/>
      <c r="B124" s="1">
        <v>821558</v>
      </c>
      <c r="C124" s="1" t="s">
        <v>494</v>
      </c>
      <c r="D124" s="1" t="s">
        <v>495</v>
      </c>
      <c r="E124" s="3" t="s">
        <v>496</v>
      </c>
      <c r="F124" s="1" t="s">
        <v>497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K124*164.03</f>
        <v>0</v>
      </c>
    </row>
    <row r="125" spans="1:12">
      <c r="A125" s="1"/>
      <c r="B125" s="1">
        <v>821559</v>
      </c>
      <c r="C125" s="1" t="s">
        <v>498</v>
      </c>
      <c r="D125" s="1" t="s">
        <v>499</v>
      </c>
      <c r="E125" s="3" t="s">
        <v>500</v>
      </c>
      <c r="F125" s="1" t="s">
        <v>501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K125*189.51</f>
        <v>0</v>
      </c>
    </row>
    <row r="126" spans="1:12">
      <c r="A126" s="1"/>
      <c r="B126" s="1">
        <v>821561</v>
      </c>
      <c r="C126" s="1" t="s">
        <v>502</v>
      </c>
      <c r="D126" s="1" t="s">
        <v>503</v>
      </c>
      <c r="E126" s="3" t="s">
        <v>504</v>
      </c>
      <c r="F126" s="1" t="s">
        <v>505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K126*232.51</f>
        <v>0</v>
      </c>
    </row>
    <row r="127" spans="1:12">
      <c r="A127" s="1"/>
      <c r="B127" s="1">
        <v>821563</v>
      </c>
      <c r="C127" s="1" t="s">
        <v>506</v>
      </c>
      <c r="D127" s="1" t="s">
        <v>507</v>
      </c>
      <c r="E127" s="3" t="s">
        <v>508</v>
      </c>
      <c r="F127" s="1" t="s">
        <v>509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K127*318.50</f>
        <v>0</v>
      </c>
    </row>
    <row r="128" spans="1:12">
      <c r="A128" s="1"/>
      <c r="B128" s="1">
        <v>821565</v>
      </c>
      <c r="C128" s="1" t="s">
        <v>510</v>
      </c>
      <c r="D128" s="1" t="s">
        <v>511</v>
      </c>
      <c r="E128" s="3" t="s">
        <v>512</v>
      </c>
      <c r="F128" s="1" t="s">
        <v>513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K128*406.09</f>
        <v>0</v>
      </c>
    </row>
    <row r="129" spans="1:12">
      <c r="A129" s="1"/>
      <c r="B129" s="1">
        <v>856979</v>
      </c>
      <c r="C129" s="1" t="s">
        <v>514</v>
      </c>
      <c r="D129" s="1" t="s">
        <v>515</v>
      </c>
      <c r="E129" s="3" t="s">
        <v>516</v>
      </c>
      <c r="F129" s="1" t="s">
        <v>517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K129*490.49</f>
        <v>0</v>
      </c>
    </row>
    <row r="130" spans="1:12">
      <c r="A130" s="1"/>
      <c r="B130" s="1">
        <v>821566</v>
      </c>
      <c r="C130" s="1" t="s">
        <v>518</v>
      </c>
      <c r="D130" s="1" t="s">
        <v>519</v>
      </c>
      <c r="E130" s="3" t="s">
        <v>520</v>
      </c>
      <c r="F130" s="1" t="s">
        <v>521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K130*78.03</f>
        <v>0</v>
      </c>
    </row>
    <row r="131" spans="1:12">
      <c r="A131" s="1"/>
      <c r="B131" s="1">
        <v>821567</v>
      </c>
      <c r="C131" s="1" t="s">
        <v>522</v>
      </c>
      <c r="D131" s="1" t="s">
        <v>523</v>
      </c>
      <c r="E131" s="3" t="s">
        <v>524</v>
      </c>
      <c r="F131" s="1" t="s">
        <v>525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K131*86.00</f>
        <v>0</v>
      </c>
    </row>
    <row r="132" spans="1:12">
      <c r="A132" s="1"/>
      <c r="B132" s="1">
        <v>821568</v>
      </c>
      <c r="C132" s="1" t="s">
        <v>526</v>
      </c>
      <c r="D132" s="1" t="s">
        <v>527</v>
      </c>
      <c r="E132" s="3" t="s">
        <v>528</v>
      </c>
      <c r="F132" s="1" t="s">
        <v>529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K132*95.55</f>
        <v>0</v>
      </c>
    </row>
    <row r="133" spans="1:12">
      <c r="A133" s="1"/>
      <c r="B133" s="1">
        <v>821569</v>
      </c>
      <c r="C133" s="1" t="s">
        <v>530</v>
      </c>
      <c r="D133" s="1" t="s">
        <v>531</v>
      </c>
      <c r="E133" s="3" t="s">
        <v>532</v>
      </c>
      <c r="F133" s="1" t="s">
        <v>533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K133*103.51</f>
        <v>0</v>
      </c>
    </row>
    <row r="134" spans="1:12">
      <c r="A134" s="1"/>
      <c r="B134" s="1">
        <v>821570</v>
      </c>
      <c r="C134" s="1" t="s">
        <v>534</v>
      </c>
      <c r="D134" s="1" t="s">
        <v>535</v>
      </c>
      <c r="E134" s="3" t="s">
        <v>536</v>
      </c>
      <c r="F134" s="1" t="s">
        <v>139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K134*111.48</f>
        <v>0</v>
      </c>
    </row>
    <row r="135" spans="1:12">
      <c r="A135" s="1"/>
      <c r="B135" s="1">
        <v>821571</v>
      </c>
      <c r="C135" s="1" t="s">
        <v>537</v>
      </c>
      <c r="D135" s="1" t="s">
        <v>538</v>
      </c>
      <c r="E135" s="3" t="s">
        <v>539</v>
      </c>
      <c r="F135" s="1" t="s">
        <v>540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K135*128.99</f>
        <v>0</v>
      </c>
    </row>
    <row r="136" spans="1:12">
      <c r="A136" s="1"/>
      <c r="B136" s="1">
        <v>821572</v>
      </c>
      <c r="C136" s="1" t="s">
        <v>541</v>
      </c>
      <c r="D136" s="1" t="s">
        <v>542</v>
      </c>
      <c r="E136" s="3" t="s">
        <v>543</v>
      </c>
      <c r="F136" s="1" t="s">
        <v>544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K136*146.51</f>
        <v>0</v>
      </c>
    </row>
    <row r="137" spans="1:12">
      <c r="A137" s="1"/>
      <c r="B137" s="1">
        <v>821573</v>
      </c>
      <c r="C137" s="1" t="s">
        <v>545</v>
      </c>
      <c r="D137" s="1" t="s">
        <v>546</v>
      </c>
      <c r="E137" s="3" t="s">
        <v>547</v>
      </c>
      <c r="F137" s="1" t="s">
        <v>497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K137*164.03</f>
        <v>0</v>
      </c>
    </row>
    <row r="138" spans="1:12">
      <c r="A138" s="1"/>
      <c r="B138" s="1">
        <v>821574</v>
      </c>
      <c r="C138" s="1" t="s">
        <v>548</v>
      </c>
      <c r="D138" s="1" t="s">
        <v>549</v>
      </c>
      <c r="E138" s="3" t="s">
        <v>550</v>
      </c>
      <c r="F138" s="1" t="s">
        <v>501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K138*189.51</f>
        <v>0</v>
      </c>
    </row>
    <row r="139" spans="1:12">
      <c r="A139" s="1"/>
      <c r="B139" s="1">
        <v>821576</v>
      </c>
      <c r="C139" s="1" t="s">
        <v>551</v>
      </c>
      <c r="D139" s="1" t="s">
        <v>552</v>
      </c>
      <c r="E139" s="3" t="s">
        <v>553</v>
      </c>
      <c r="F139" s="1" t="s">
        <v>554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K139*234.10</f>
        <v>0</v>
      </c>
    </row>
    <row r="140" spans="1:12">
      <c r="A140" s="1"/>
      <c r="B140" s="1">
        <v>821578</v>
      </c>
      <c r="C140" s="1" t="s">
        <v>555</v>
      </c>
      <c r="D140" s="1" t="s">
        <v>556</v>
      </c>
      <c r="E140" s="3" t="s">
        <v>557</v>
      </c>
      <c r="F140" s="1" t="s">
        <v>509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K140*318.50</f>
        <v>0</v>
      </c>
    </row>
    <row r="141" spans="1:12">
      <c r="A141" s="1"/>
      <c r="B141" s="1">
        <v>821580</v>
      </c>
      <c r="C141" s="1" t="s">
        <v>558</v>
      </c>
      <c r="D141" s="1" t="s">
        <v>559</v>
      </c>
      <c r="E141" s="3" t="s">
        <v>560</v>
      </c>
      <c r="F141" s="1" t="s">
        <v>513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K141*406.09</f>
        <v>0</v>
      </c>
    </row>
    <row r="142" spans="1:12">
      <c r="A142" s="1"/>
      <c r="B142" s="1">
        <v>856980</v>
      </c>
      <c r="C142" s="1" t="s">
        <v>561</v>
      </c>
      <c r="D142" s="1" t="s">
        <v>562</v>
      </c>
      <c r="E142" s="3" t="s">
        <v>563</v>
      </c>
      <c r="F142" s="1" t="s">
        <v>517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K142*490.49</f>
        <v>0</v>
      </c>
    </row>
    <row r="143" spans="1:12">
      <c r="A143" s="1"/>
      <c r="B143" s="1">
        <v>821612</v>
      </c>
      <c r="C143" s="1" t="s">
        <v>564</v>
      </c>
      <c r="D143" s="1" t="s">
        <v>565</v>
      </c>
      <c r="E143" s="3" t="s">
        <v>566</v>
      </c>
      <c r="F143" s="1" t="s">
        <v>567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K143*135.00</f>
        <v>0</v>
      </c>
    </row>
    <row r="144" spans="1:12">
      <c r="A144" s="1"/>
      <c r="B144" s="1">
        <v>821613</v>
      </c>
      <c r="C144" s="1" t="s">
        <v>568</v>
      </c>
      <c r="D144" s="1" t="s">
        <v>569</v>
      </c>
      <c r="E144" s="3" t="s">
        <v>570</v>
      </c>
      <c r="F144" s="1" t="s">
        <v>571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K144*142.00</f>
        <v>0</v>
      </c>
    </row>
    <row r="145" spans="1:12">
      <c r="A145" s="1"/>
      <c r="B145" s="1">
        <v>821614</v>
      </c>
      <c r="C145" s="1" t="s">
        <v>572</v>
      </c>
      <c r="D145" s="1" t="s">
        <v>573</v>
      </c>
      <c r="E145" s="3" t="s">
        <v>574</v>
      </c>
      <c r="F145" s="1" t="s">
        <v>575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K145*149.00</f>
        <v>0</v>
      </c>
    </row>
    <row r="146" spans="1:12">
      <c r="A146" s="1"/>
      <c r="B146" s="1">
        <v>821615</v>
      </c>
      <c r="C146" s="1" t="s">
        <v>576</v>
      </c>
      <c r="D146" s="1" t="s">
        <v>577</v>
      </c>
      <c r="E146" s="3" t="s">
        <v>578</v>
      </c>
      <c r="F146" s="1" t="s">
        <v>579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K146*185.00</f>
        <v>0</v>
      </c>
    </row>
    <row r="147" spans="1:12">
      <c r="A147" s="1"/>
      <c r="B147" s="1">
        <v>821616</v>
      </c>
      <c r="C147" s="1" t="s">
        <v>580</v>
      </c>
      <c r="D147" s="1" t="s">
        <v>581</v>
      </c>
      <c r="E147" s="3" t="s">
        <v>582</v>
      </c>
      <c r="F147" s="1" t="s">
        <v>583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K147*181.00</f>
        <v>0</v>
      </c>
    </row>
    <row r="148" spans="1:12">
      <c r="A148" s="1"/>
      <c r="B148" s="1">
        <v>821617</v>
      </c>
      <c r="C148" s="1" t="s">
        <v>584</v>
      </c>
      <c r="D148" s="1" t="s">
        <v>585</v>
      </c>
      <c r="E148" s="3" t="s">
        <v>586</v>
      </c>
      <c r="F148" s="1" t="s">
        <v>443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K148*232.00</f>
        <v>0</v>
      </c>
    </row>
    <row r="149" spans="1:12">
      <c r="A149" s="1"/>
      <c r="B149" s="1">
        <v>821618</v>
      </c>
      <c r="C149" s="1" t="s">
        <v>587</v>
      </c>
      <c r="D149" s="1" t="s">
        <v>588</v>
      </c>
      <c r="E149" s="3" t="s">
        <v>589</v>
      </c>
      <c r="F149" s="1" t="s">
        <v>590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K149*262.00</f>
        <v>0</v>
      </c>
    </row>
    <row r="150" spans="1:12">
      <c r="A150" s="1"/>
      <c r="B150" s="1">
        <v>821619</v>
      </c>
      <c r="C150" s="1" t="s">
        <v>591</v>
      </c>
      <c r="D150" s="1" t="s">
        <v>592</v>
      </c>
      <c r="E150" s="3" t="s">
        <v>593</v>
      </c>
      <c r="F150" s="1" t="s">
        <v>594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K150*302.00</f>
        <v>0</v>
      </c>
    </row>
    <row r="151" spans="1:12">
      <c r="A151" s="1"/>
      <c r="B151" s="1">
        <v>821620</v>
      </c>
      <c r="C151" s="1" t="s">
        <v>595</v>
      </c>
      <c r="D151" s="1" t="s">
        <v>596</v>
      </c>
      <c r="E151" s="3" t="s">
        <v>597</v>
      </c>
      <c r="F151" s="1" t="s">
        <v>598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K151*153.00</f>
        <v>0</v>
      </c>
    </row>
    <row r="152" spans="1:12">
      <c r="A152" s="1"/>
      <c r="B152" s="1">
        <v>821621</v>
      </c>
      <c r="C152" s="1" t="s">
        <v>599</v>
      </c>
      <c r="D152" s="1" t="s">
        <v>600</v>
      </c>
      <c r="E152" s="3" t="s">
        <v>601</v>
      </c>
      <c r="F152" s="1" t="s">
        <v>602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K152*163.00</f>
        <v>0</v>
      </c>
    </row>
    <row r="153" spans="1:12">
      <c r="A153" s="1"/>
      <c r="B153" s="1">
        <v>821622</v>
      </c>
      <c r="C153" s="1" t="s">
        <v>603</v>
      </c>
      <c r="D153" s="1" t="s">
        <v>604</v>
      </c>
      <c r="E153" s="3" t="s">
        <v>605</v>
      </c>
      <c r="F153" s="1" t="s">
        <v>606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K153*166.00</f>
        <v>0</v>
      </c>
    </row>
    <row r="154" spans="1:12">
      <c r="A154" s="1"/>
      <c r="B154" s="1">
        <v>821623</v>
      </c>
      <c r="C154" s="1" t="s">
        <v>607</v>
      </c>
      <c r="D154" s="1" t="s">
        <v>608</v>
      </c>
      <c r="E154" s="3" t="s">
        <v>609</v>
      </c>
      <c r="F154" s="1" t="s">
        <v>610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K154*165.00</f>
        <v>0</v>
      </c>
    </row>
    <row r="155" spans="1:12">
      <c r="A155" s="1"/>
      <c r="B155" s="1">
        <v>821624</v>
      </c>
      <c r="C155" s="1" t="s">
        <v>611</v>
      </c>
      <c r="D155" s="1" t="s">
        <v>612</v>
      </c>
      <c r="E155" s="3" t="s">
        <v>613</v>
      </c>
      <c r="F155" s="1" t="s">
        <v>614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K155*188.00</f>
        <v>0</v>
      </c>
    </row>
    <row r="156" spans="1:12">
      <c r="A156" s="1"/>
      <c r="B156" s="1">
        <v>821625</v>
      </c>
      <c r="C156" s="1" t="s">
        <v>615</v>
      </c>
      <c r="D156" s="1" t="s">
        <v>616</v>
      </c>
      <c r="E156" s="3" t="s">
        <v>617</v>
      </c>
      <c r="F156" s="1" t="s">
        <v>618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K156*235.00</f>
        <v>0</v>
      </c>
    </row>
    <row r="157" spans="1:12">
      <c r="A157" s="1"/>
      <c r="B157" s="1">
        <v>821626</v>
      </c>
      <c r="C157" s="1" t="s">
        <v>619</v>
      </c>
      <c r="D157" s="1" t="s">
        <v>620</v>
      </c>
      <c r="E157" s="3" t="s">
        <v>621</v>
      </c>
      <c r="F157" s="1" t="s">
        <v>622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K157*264.00</f>
        <v>0</v>
      </c>
    </row>
    <row r="158" spans="1:12">
      <c r="A158" s="1"/>
      <c r="B158" s="1">
        <v>821627</v>
      </c>
      <c r="C158" s="1" t="s">
        <v>623</v>
      </c>
      <c r="D158" s="1" t="s">
        <v>624</v>
      </c>
      <c r="E158" s="3" t="s">
        <v>625</v>
      </c>
      <c r="F158" s="1" t="s">
        <v>626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K158*323.00</f>
        <v>0</v>
      </c>
    </row>
    <row r="159" spans="1:12" customHeight="1" ht="105">
      <c r="A159" s="1"/>
      <c r="B159" s="1">
        <v>825376</v>
      </c>
      <c r="C159" s="1" t="s">
        <v>627</v>
      </c>
      <c r="D159" s="1" t="s">
        <v>628</v>
      </c>
      <c r="E159" s="3" t="s">
        <v>629</v>
      </c>
      <c r="F159" s="1" t="s">
        <v>356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K159*151.29</f>
        <v>0</v>
      </c>
    </row>
    <row r="160" spans="1:12" customHeight="1" ht="105">
      <c r="A160" s="1"/>
      <c r="B160" s="1">
        <v>825377</v>
      </c>
      <c r="C160" s="1" t="s">
        <v>630</v>
      </c>
      <c r="D160" s="1" t="s">
        <v>631</v>
      </c>
      <c r="E160" s="3" t="s">
        <v>632</v>
      </c>
      <c r="F160" s="1" t="s">
        <v>501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K160*189.51</f>
        <v>0</v>
      </c>
    </row>
    <row r="161" spans="1:12" customHeight="1" ht="105">
      <c r="A161" s="1"/>
      <c r="B161" s="1">
        <v>825378</v>
      </c>
      <c r="C161" s="1" t="s">
        <v>633</v>
      </c>
      <c r="D161" s="1" t="s">
        <v>634</v>
      </c>
      <c r="E161" s="3" t="s">
        <v>635</v>
      </c>
      <c r="F161" s="1" t="s">
        <v>336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K161*222.95</f>
        <v>0</v>
      </c>
    </row>
    <row r="162" spans="1:12" customHeight="1" ht="105">
      <c r="A162" s="1"/>
      <c r="B162" s="1">
        <v>825379</v>
      </c>
      <c r="C162" s="1" t="s">
        <v>636</v>
      </c>
      <c r="D162" s="1" t="s">
        <v>637</v>
      </c>
      <c r="E162" s="3" t="s">
        <v>638</v>
      </c>
      <c r="F162" s="1" t="s">
        <v>169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K162*191.10</f>
        <v>0</v>
      </c>
    </row>
    <row r="163" spans="1:12" customHeight="1" ht="35">
      <c r="A163" s="1"/>
      <c r="B163" s="1">
        <v>824882</v>
      </c>
      <c r="C163" s="1" t="s">
        <v>639</v>
      </c>
      <c r="D163" s="1" t="s">
        <v>640</v>
      </c>
      <c r="E163" s="3" t="s">
        <v>641</v>
      </c>
      <c r="F163" s="1" t="s">
        <v>513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K163*406.09</f>
        <v>0</v>
      </c>
    </row>
    <row r="164" spans="1:12" customHeight="1" ht="35">
      <c r="A164" s="1"/>
      <c r="B164" s="1">
        <v>824883</v>
      </c>
      <c r="C164" s="1" t="s">
        <v>642</v>
      </c>
      <c r="D164" s="1" t="s">
        <v>643</v>
      </c>
      <c r="E164" s="3" t="s">
        <v>644</v>
      </c>
      <c r="F164" s="1" t="s">
        <v>645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K164*495.27</f>
        <v>0</v>
      </c>
    </row>
    <row r="165" spans="1:12" customHeight="1" ht="35">
      <c r="A165" s="1"/>
      <c r="B165" s="1">
        <v>824884</v>
      </c>
      <c r="C165" s="1" t="s">
        <v>646</v>
      </c>
      <c r="D165" s="1" t="s">
        <v>647</v>
      </c>
      <c r="E165" s="3" t="s">
        <v>648</v>
      </c>
      <c r="F165" s="1" t="s">
        <v>649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K165*643.37</f>
        <v>0</v>
      </c>
    </row>
    <row r="166" spans="1:12" customHeight="1" ht="35">
      <c r="A166" s="1"/>
      <c r="B166" s="1">
        <v>824885</v>
      </c>
      <c r="C166" s="1" t="s">
        <v>650</v>
      </c>
      <c r="D166" s="1" t="s">
        <v>651</v>
      </c>
      <c r="E166" s="3" t="s">
        <v>652</v>
      </c>
      <c r="F166" s="1" t="s">
        <v>653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K166*412.46</f>
        <v>0</v>
      </c>
    </row>
    <row r="167" spans="1:12" customHeight="1" ht="35">
      <c r="A167" s="1"/>
      <c r="B167" s="1">
        <v>824886</v>
      </c>
      <c r="C167" s="1" t="s">
        <v>654</v>
      </c>
      <c r="D167" s="1" t="s">
        <v>655</v>
      </c>
      <c r="E167" s="3" t="s">
        <v>656</v>
      </c>
      <c r="F167" s="1" t="s">
        <v>657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K167*476.16</f>
        <v>0</v>
      </c>
    </row>
    <row r="168" spans="1:12" customHeight="1" ht="35">
      <c r="A168" s="1"/>
      <c r="B168" s="1">
        <v>824887</v>
      </c>
      <c r="C168" s="1" t="s">
        <v>658</v>
      </c>
      <c r="D168" s="1" t="s">
        <v>659</v>
      </c>
      <c r="E168" s="3" t="s">
        <v>660</v>
      </c>
      <c r="F168" s="1" t="s">
        <v>661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K168*649.74</f>
        <v>0</v>
      </c>
    </row>
    <row r="169" spans="1:12">
      <c r="A169" s="1"/>
      <c r="B169" s="1">
        <v>844249</v>
      </c>
      <c r="C169" s="1" t="s">
        <v>662</v>
      </c>
      <c r="D169" s="1" t="s">
        <v>663</v>
      </c>
      <c r="E169" s="3" t="s">
        <v>664</v>
      </c>
      <c r="F169" s="1" t="s">
        <v>665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K169*261.17</f>
        <v>0</v>
      </c>
    </row>
    <row r="170" spans="1:12">
      <c r="A170" s="1"/>
      <c r="B170" s="1">
        <v>844250</v>
      </c>
      <c r="C170" s="1" t="s">
        <v>666</v>
      </c>
      <c r="D170" s="1" t="s">
        <v>667</v>
      </c>
      <c r="E170" s="3" t="s">
        <v>668</v>
      </c>
      <c r="F170" s="1" t="s">
        <v>669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K170*281.87</f>
        <v>0</v>
      </c>
    </row>
    <row r="171" spans="1:12">
      <c r="A171" s="1"/>
      <c r="B171" s="1">
        <v>844251</v>
      </c>
      <c r="C171" s="1" t="s">
        <v>670</v>
      </c>
      <c r="D171" s="1" t="s">
        <v>671</v>
      </c>
      <c r="E171" s="3" t="s">
        <v>672</v>
      </c>
      <c r="F171" s="1" t="s">
        <v>673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K171*304.17</f>
        <v>0</v>
      </c>
    </row>
    <row r="172" spans="1:12">
      <c r="A172" s="1"/>
      <c r="B172" s="1">
        <v>844252</v>
      </c>
      <c r="C172" s="1" t="s">
        <v>674</v>
      </c>
      <c r="D172" s="1" t="s">
        <v>675</v>
      </c>
      <c r="E172" s="3" t="s">
        <v>676</v>
      </c>
      <c r="F172" s="1" t="s">
        <v>677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K172*347.17</f>
        <v>0</v>
      </c>
    </row>
    <row r="173" spans="1:12">
      <c r="A173" s="1"/>
      <c r="B173" s="1">
        <v>844253</v>
      </c>
      <c r="C173" s="1" t="s">
        <v>678</v>
      </c>
      <c r="D173" s="1" t="s">
        <v>679</v>
      </c>
      <c r="E173" s="3" t="s">
        <v>680</v>
      </c>
      <c r="F173" s="1" t="s">
        <v>681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K173*388.57</f>
        <v>0</v>
      </c>
    </row>
    <row r="174" spans="1:12">
      <c r="A174" s="1"/>
      <c r="B174" s="1">
        <v>844254</v>
      </c>
      <c r="C174" s="1" t="s">
        <v>682</v>
      </c>
      <c r="D174" s="1" t="s">
        <v>683</v>
      </c>
      <c r="E174" s="3" t="s">
        <v>684</v>
      </c>
      <c r="F174" s="1" t="s">
        <v>645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K174*495.27</f>
        <v>0</v>
      </c>
    </row>
    <row r="175" spans="1:12">
      <c r="A175" s="1"/>
      <c r="B175" s="1">
        <v>844255</v>
      </c>
      <c r="C175" s="1" t="s">
        <v>685</v>
      </c>
      <c r="D175" s="1" t="s">
        <v>686</v>
      </c>
      <c r="E175" s="3" t="s">
        <v>687</v>
      </c>
      <c r="F175" s="1" t="s">
        <v>688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K175*539.86</f>
        <v>0</v>
      </c>
    </row>
    <row r="176" spans="1:12">
      <c r="A176" s="1"/>
      <c r="B176" s="1">
        <v>821604</v>
      </c>
      <c r="C176" s="1" t="s">
        <v>689</v>
      </c>
      <c r="D176" s="1" t="s">
        <v>690</v>
      </c>
      <c r="E176" s="3" t="s">
        <v>691</v>
      </c>
      <c r="F176" s="1" t="s">
        <v>692</v>
      </c>
      <c r="G176" s="1" t="s">
        <v>15</v>
      </c>
      <c r="H176" s="1" t="s">
        <v>15</v>
      </c>
      <c r="I176" s="1" t="s">
        <v>15</v>
      </c>
      <c r="J176" s="1" t="s">
        <v>693</v>
      </c>
      <c r="K176" s="2"/>
      <c r="L176" s="5">
        <f>K176*318.00</f>
        <v>0</v>
      </c>
    </row>
    <row r="177" spans="1:12">
      <c r="A177" s="1"/>
      <c r="B177" s="1">
        <v>821605</v>
      </c>
      <c r="C177" s="1" t="s">
        <v>694</v>
      </c>
      <c r="D177" s="1" t="s">
        <v>695</v>
      </c>
      <c r="E177" s="3" t="s">
        <v>696</v>
      </c>
      <c r="F177" s="1" t="s">
        <v>697</v>
      </c>
      <c r="G177" s="1" t="s">
        <v>15</v>
      </c>
      <c r="H177" s="1" t="s">
        <v>15</v>
      </c>
      <c r="I177" s="1" t="s">
        <v>15</v>
      </c>
      <c r="J177" s="1" t="s">
        <v>693</v>
      </c>
      <c r="K177" s="2"/>
      <c r="L177" s="5">
        <f>K177*307.00</f>
        <v>0</v>
      </c>
    </row>
    <row r="178" spans="1:12">
      <c r="A178" s="1"/>
      <c r="B178" s="1">
        <v>821606</v>
      </c>
      <c r="C178" s="1" t="s">
        <v>698</v>
      </c>
      <c r="D178" s="1" t="s">
        <v>699</v>
      </c>
      <c r="E178" s="3" t="s">
        <v>700</v>
      </c>
      <c r="F178" s="1" t="s">
        <v>411</v>
      </c>
      <c r="G178" s="1" t="s">
        <v>15</v>
      </c>
      <c r="H178" s="1" t="s">
        <v>15</v>
      </c>
      <c r="I178" s="1" t="s">
        <v>15</v>
      </c>
      <c r="J178" s="1" t="s">
        <v>693</v>
      </c>
      <c r="K178" s="2"/>
      <c r="L178" s="5">
        <f>K178*336.00</f>
        <v>0</v>
      </c>
    </row>
    <row r="179" spans="1:12">
      <c r="A179" s="1"/>
      <c r="B179" s="1">
        <v>821607</v>
      </c>
      <c r="C179" s="1" t="s">
        <v>701</v>
      </c>
      <c r="D179" s="1" t="s">
        <v>702</v>
      </c>
      <c r="E179" s="3" t="s">
        <v>703</v>
      </c>
      <c r="F179" s="1" t="s">
        <v>704</v>
      </c>
      <c r="G179" s="1" t="s">
        <v>15</v>
      </c>
      <c r="H179" s="1" t="s">
        <v>15</v>
      </c>
      <c r="I179" s="1" t="s">
        <v>15</v>
      </c>
      <c r="J179" s="1" t="s">
        <v>693</v>
      </c>
      <c r="K179" s="2"/>
      <c r="L179" s="5">
        <f>K179*378.00</f>
        <v>0</v>
      </c>
    </row>
    <row r="180" spans="1:12">
      <c r="A180" s="1"/>
      <c r="B180" s="1">
        <v>821608</v>
      </c>
      <c r="C180" s="1" t="s">
        <v>705</v>
      </c>
      <c r="D180" s="1" t="s">
        <v>706</v>
      </c>
      <c r="E180" s="3" t="s">
        <v>707</v>
      </c>
      <c r="F180" s="1" t="s">
        <v>708</v>
      </c>
      <c r="G180" s="1" t="s">
        <v>15</v>
      </c>
      <c r="H180" s="1" t="s">
        <v>15</v>
      </c>
      <c r="I180" s="1" t="s">
        <v>15</v>
      </c>
      <c r="J180" s="1" t="s">
        <v>693</v>
      </c>
      <c r="K180" s="2"/>
      <c r="L180" s="5">
        <f>K180*469.00</f>
        <v>0</v>
      </c>
    </row>
    <row r="181" spans="1:12">
      <c r="A181" s="1"/>
      <c r="B181" s="1">
        <v>821609</v>
      </c>
      <c r="C181" s="1" t="s">
        <v>709</v>
      </c>
      <c r="D181" s="1" t="s">
        <v>710</v>
      </c>
      <c r="E181" s="3" t="s">
        <v>711</v>
      </c>
      <c r="F181" s="1" t="s">
        <v>712</v>
      </c>
      <c r="G181" s="1" t="s">
        <v>15</v>
      </c>
      <c r="H181" s="1" t="s">
        <v>15</v>
      </c>
      <c r="I181" s="1" t="s">
        <v>15</v>
      </c>
      <c r="J181" s="1" t="s">
        <v>693</v>
      </c>
      <c r="K181" s="2"/>
      <c r="L181" s="5">
        <f>K181*483.00</f>
        <v>0</v>
      </c>
    </row>
    <row r="182" spans="1:12">
      <c r="A182" s="1"/>
      <c r="B182" s="1">
        <v>821610</v>
      </c>
      <c r="C182" s="1" t="s">
        <v>713</v>
      </c>
      <c r="D182" s="1" t="s">
        <v>714</v>
      </c>
      <c r="E182" s="3" t="s">
        <v>715</v>
      </c>
      <c r="F182" s="1" t="s">
        <v>716</v>
      </c>
      <c r="G182" s="1" t="s">
        <v>15</v>
      </c>
      <c r="H182" s="1" t="s">
        <v>15</v>
      </c>
      <c r="I182" s="1" t="s">
        <v>15</v>
      </c>
      <c r="J182" s="1" t="s">
        <v>693</v>
      </c>
      <c r="K182" s="2"/>
      <c r="L182" s="5">
        <f>K182*533.00</f>
        <v>0</v>
      </c>
    </row>
    <row r="183" spans="1:12">
      <c r="A183" s="1"/>
      <c r="B183" s="1">
        <v>821611</v>
      </c>
      <c r="C183" s="1" t="s">
        <v>717</v>
      </c>
      <c r="D183" s="1" t="s">
        <v>718</v>
      </c>
      <c r="E183" s="3" t="s">
        <v>719</v>
      </c>
      <c r="F183" s="1" t="s">
        <v>720</v>
      </c>
      <c r="G183" s="1" t="s">
        <v>15</v>
      </c>
      <c r="H183" s="1" t="s">
        <v>15</v>
      </c>
      <c r="I183" s="1" t="s">
        <v>15</v>
      </c>
      <c r="J183" s="1" t="s">
        <v>693</v>
      </c>
      <c r="K183" s="2"/>
      <c r="L183" s="5">
        <f>K183*614.00</f>
        <v>0</v>
      </c>
    </row>
    <row r="184" spans="1:12">
      <c r="A184" s="1"/>
      <c r="B184" s="1">
        <v>821629</v>
      </c>
      <c r="C184" s="1" t="s">
        <v>721</v>
      </c>
      <c r="D184" s="1" t="s">
        <v>722</v>
      </c>
      <c r="E184" s="3" t="s">
        <v>723</v>
      </c>
      <c r="F184" s="1" t="s">
        <v>497</v>
      </c>
      <c r="G184" s="1" t="s">
        <v>15</v>
      </c>
      <c r="H184" s="1" t="s">
        <v>15</v>
      </c>
      <c r="I184" s="1" t="s">
        <v>15</v>
      </c>
      <c r="J184" s="1" t="s">
        <v>693</v>
      </c>
      <c r="K184" s="2"/>
      <c r="L184" s="5">
        <f>K184*164.03</f>
        <v>0</v>
      </c>
    </row>
    <row r="185" spans="1:12">
      <c r="A185" s="1"/>
      <c r="B185" s="1">
        <v>821630</v>
      </c>
      <c r="C185" s="1" t="s">
        <v>724</v>
      </c>
      <c r="D185" s="1" t="s">
        <v>725</v>
      </c>
      <c r="E185" s="3" t="s">
        <v>726</v>
      </c>
      <c r="F185" s="1" t="s">
        <v>328</v>
      </c>
      <c r="G185" s="1" t="s">
        <v>15</v>
      </c>
      <c r="H185" s="1" t="s">
        <v>15</v>
      </c>
      <c r="I185" s="1" t="s">
        <v>15</v>
      </c>
      <c r="J185" s="1" t="s">
        <v>693</v>
      </c>
      <c r="K185" s="2"/>
      <c r="L185" s="5">
        <f>K185*179.95</f>
        <v>0</v>
      </c>
    </row>
    <row r="186" spans="1:12">
      <c r="A186" s="1"/>
      <c r="B186" s="1">
        <v>821631</v>
      </c>
      <c r="C186" s="1" t="s">
        <v>727</v>
      </c>
      <c r="D186" s="1" t="s">
        <v>728</v>
      </c>
      <c r="E186" s="3" t="s">
        <v>729</v>
      </c>
      <c r="F186" s="1" t="s">
        <v>730</v>
      </c>
      <c r="G186" s="1" t="s">
        <v>15</v>
      </c>
      <c r="H186" s="1" t="s">
        <v>15</v>
      </c>
      <c r="I186" s="1" t="s">
        <v>15</v>
      </c>
      <c r="J186" s="1" t="s">
        <v>693</v>
      </c>
      <c r="K186" s="2"/>
      <c r="L186" s="5">
        <f>K186*197.47</f>
        <v>0</v>
      </c>
    </row>
    <row r="187" spans="1:12">
      <c r="A187" s="1"/>
      <c r="B187" s="1">
        <v>821632</v>
      </c>
      <c r="C187" s="1" t="s">
        <v>731</v>
      </c>
      <c r="D187" s="1" t="s">
        <v>732</v>
      </c>
      <c r="E187" s="3" t="s">
        <v>733</v>
      </c>
      <c r="F187" s="1" t="s">
        <v>734</v>
      </c>
      <c r="G187" s="1" t="s">
        <v>15</v>
      </c>
      <c r="H187" s="1" t="s">
        <v>15</v>
      </c>
      <c r="I187" s="1" t="s">
        <v>15</v>
      </c>
      <c r="J187" s="1" t="s">
        <v>693</v>
      </c>
      <c r="K187" s="2"/>
      <c r="L187" s="5">
        <f>K187*230.91</f>
        <v>0</v>
      </c>
    </row>
    <row r="188" spans="1:12">
      <c r="A188" s="1"/>
      <c r="B188" s="1">
        <v>821633</v>
      </c>
      <c r="C188" s="1" t="s">
        <v>735</v>
      </c>
      <c r="D188" s="1" t="s">
        <v>736</v>
      </c>
      <c r="E188" s="3" t="s">
        <v>737</v>
      </c>
      <c r="F188" s="1" t="s">
        <v>738</v>
      </c>
      <c r="G188" s="1" t="s">
        <v>15</v>
      </c>
      <c r="H188" s="1" t="s">
        <v>15</v>
      </c>
      <c r="I188" s="1" t="s">
        <v>15</v>
      </c>
      <c r="J188" s="1" t="s">
        <v>693</v>
      </c>
      <c r="K188" s="2"/>
      <c r="L188" s="5">
        <f>K188*267.54</f>
        <v>0</v>
      </c>
    </row>
    <row r="189" spans="1:12">
      <c r="A189" s="1"/>
      <c r="B189" s="1">
        <v>821634</v>
      </c>
      <c r="C189" s="1" t="s">
        <v>739</v>
      </c>
      <c r="D189" s="1" t="s">
        <v>740</v>
      </c>
      <c r="E189" s="3" t="s">
        <v>741</v>
      </c>
      <c r="F189" s="1" t="s">
        <v>742</v>
      </c>
      <c r="G189" s="1" t="s">
        <v>15</v>
      </c>
      <c r="H189" s="1" t="s">
        <v>15</v>
      </c>
      <c r="I189" s="1" t="s">
        <v>15</v>
      </c>
      <c r="J189" s="1" t="s">
        <v>693</v>
      </c>
      <c r="K189" s="2"/>
      <c r="L189" s="5">
        <f>K189*302.58</f>
        <v>0</v>
      </c>
    </row>
    <row r="190" spans="1:12">
      <c r="A190" s="1"/>
      <c r="B190" s="1">
        <v>821635</v>
      </c>
      <c r="C190" s="1" t="s">
        <v>743</v>
      </c>
      <c r="D190" s="1" t="s">
        <v>744</v>
      </c>
      <c r="E190" s="3" t="s">
        <v>745</v>
      </c>
      <c r="F190" s="1" t="s">
        <v>746</v>
      </c>
      <c r="G190" s="1" t="s">
        <v>15</v>
      </c>
      <c r="H190" s="1" t="s">
        <v>15</v>
      </c>
      <c r="I190" s="1" t="s">
        <v>15</v>
      </c>
      <c r="J190" s="1" t="s">
        <v>693</v>
      </c>
      <c r="K190" s="2"/>
      <c r="L190" s="5">
        <f>K190*353.54</f>
        <v>0</v>
      </c>
    </row>
    <row r="191" spans="1:12">
      <c r="A191" s="1"/>
      <c r="B191" s="1">
        <v>823105</v>
      </c>
      <c r="C191" s="1" t="s">
        <v>747</v>
      </c>
      <c r="D191" s="1" t="s">
        <v>748</v>
      </c>
      <c r="E191" s="3" t="s">
        <v>749</v>
      </c>
      <c r="F191" s="1" t="s">
        <v>750</v>
      </c>
      <c r="G191" s="1" t="s">
        <v>15</v>
      </c>
      <c r="H191" s="1" t="s">
        <v>15</v>
      </c>
      <c r="I191" s="1" t="s">
        <v>15</v>
      </c>
      <c r="J191" s="1" t="s">
        <v>693</v>
      </c>
      <c r="K191" s="2"/>
      <c r="L191" s="5">
        <f>K191*439.53</f>
        <v>0</v>
      </c>
    </row>
    <row r="192" spans="1:12">
      <c r="A192" s="1"/>
      <c r="B192" s="1">
        <v>878149</v>
      </c>
      <c r="C192" s="1" t="s">
        <v>751</v>
      </c>
      <c r="D192" s="1"/>
      <c r="E192" s="3" t="s">
        <v>752</v>
      </c>
      <c r="F192" s="1" t="s">
        <v>753</v>
      </c>
      <c r="G192" s="1" t="s">
        <v>15</v>
      </c>
      <c r="H192" s="1" t="s">
        <v>15</v>
      </c>
      <c r="I192" s="1" t="s">
        <v>15</v>
      </c>
      <c r="J192" s="1" t="s">
        <v>754</v>
      </c>
      <c r="K192" s="2"/>
      <c r="L192" s="5">
        <f>K192*1397.57</f>
        <v>0</v>
      </c>
    </row>
    <row r="193" spans="1:12">
      <c r="A193" s="1"/>
      <c r="B193" s="1">
        <v>878150</v>
      </c>
      <c r="C193" s="1" t="s">
        <v>755</v>
      </c>
      <c r="D193" s="1"/>
      <c r="E193" s="3" t="s">
        <v>756</v>
      </c>
      <c r="F193" s="1" t="s">
        <v>757</v>
      </c>
      <c r="G193" s="1" t="s">
        <v>15</v>
      </c>
      <c r="H193" s="1" t="s">
        <v>15</v>
      </c>
      <c r="I193" s="1" t="s">
        <v>15</v>
      </c>
      <c r="J193" s="1" t="s">
        <v>754</v>
      </c>
      <c r="K193" s="2"/>
      <c r="L193" s="5">
        <f>K193*1824.95</f>
        <v>0</v>
      </c>
    </row>
    <row r="194" spans="1:12">
      <c r="A194" s="1"/>
      <c r="B194" s="1">
        <v>878151</v>
      </c>
      <c r="C194" s="1" t="s">
        <v>758</v>
      </c>
      <c r="D194" s="1"/>
      <c r="E194" s="3" t="s">
        <v>759</v>
      </c>
      <c r="F194" s="1" t="s">
        <v>760</v>
      </c>
      <c r="G194" s="1" t="s">
        <v>15</v>
      </c>
      <c r="H194" s="1" t="s">
        <v>15</v>
      </c>
      <c r="I194" s="1" t="s">
        <v>15</v>
      </c>
      <c r="J194" s="1" t="s">
        <v>754</v>
      </c>
      <c r="K194" s="2"/>
      <c r="L194" s="5">
        <f>K194*2553.74</f>
        <v>0</v>
      </c>
    </row>
    <row r="195" spans="1:12">
      <c r="A195" s="1"/>
      <c r="B195" s="1">
        <v>824142</v>
      </c>
      <c r="C195" s="1" t="s">
        <v>761</v>
      </c>
      <c r="D195" s="1"/>
      <c r="E195" s="3" t="s">
        <v>762</v>
      </c>
      <c r="F195" s="1" t="s">
        <v>763</v>
      </c>
      <c r="G195" s="1" t="s">
        <v>15</v>
      </c>
      <c r="H195" s="1" t="s">
        <v>15</v>
      </c>
      <c r="I195" s="1" t="s">
        <v>15</v>
      </c>
      <c r="J195" s="1" t="s">
        <v>754</v>
      </c>
      <c r="K195" s="2"/>
      <c r="L195" s="5">
        <f>K195*2125.00</f>
        <v>0</v>
      </c>
    </row>
    <row r="196" spans="1:12">
      <c r="A196" s="1"/>
      <c r="B196" s="1">
        <v>824143</v>
      </c>
      <c r="C196" s="1" t="s">
        <v>764</v>
      </c>
      <c r="D196" s="1"/>
      <c r="E196" s="3" t="s">
        <v>765</v>
      </c>
      <c r="F196" s="1" t="s">
        <v>766</v>
      </c>
      <c r="G196" s="1" t="s">
        <v>15</v>
      </c>
      <c r="H196" s="1" t="s">
        <v>15</v>
      </c>
      <c r="I196" s="1" t="s">
        <v>15</v>
      </c>
      <c r="J196" s="1" t="s">
        <v>754</v>
      </c>
      <c r="K196" s="2"/>
      <c r="L196" s="5">
        <f>K196*0.00</f>
        <v>0</v>
      </c>
    </row>
    <row r="197" spans="1:12">
      <c r="A197" s="1"/>
      <c r="B197" s="1">
        <v>824144</v>
      </c>
      <c r="C197" s="1" t="s">
        <v>767</v>
      </c>
      <c r="D197" s="1"/>
      <c r="E197" s="3" t="s">
        <v>768</v>
      </c>
      <c r="F197" s="1" t="s">
        <v>769</v>
      </c>
      <c r="G197" s="1" t="s">
        <v>15</v>
      </c>
      <c r="H197" s="1" t="s">
        <v>15</v>
      </c>
      <c r="I197" s="1" t="s">
        <v>15</v>
      </c>
      <c r="J197" s="1" t="s">
        <v>754</v>
      </c>
      <c r="K197" s="2"/>
      <c r="L197" s="5">
        <f>K197*2407.71</f>
        <v>0</v>
      </c>
    </row>
    <row r="198" spans="1:12">
      <c r="A198" s="1"/>
      <c r="B198" s="1">
        <v>824145</v>
      </c>
      <c r="C198" s="1" t="s">
        <v>770</v>
      </c>
      <c r="D198" s="1"/>
      <c r="E198" s="3" t="s">
        <v>771</v>
      </c>
      <c r="F198" s="1" t="s">
        <v>766</v>
      </c>
      <c r="G198" s="1" t="s">
        <v>15</v>
      </c>
      <c r="H198" s="1" t="s">
        <v>15</v>
      </c>
      <c r="I198" s="1" t="s">
        <v>15</v>
      </c>
      <c r="J198" s="1" t="s">
        <v>754</v>
      </c>
      <c r="K198" s="2"/>
      <c r="L198" s="5">
        <f>K198*0.00</f>
        <v>0</v>
      </c>
    </row>
    <row r="199" spans="1:12">
      <c r="A199" s="1"/>
      <c r="B199" s="1">
        <v>824146</v>
      </c>
      <c r="C199" s="1" t="s">
        <v>772</v>
      </c>
      <c r="D199" s="1"/>
      <c r="E199" s="3" t="s">
        <v>773</v>
      </c>
      <c r="F199" s="1" t="s">
        <v>766</v>
      </c>
      <c r="G199" s="1" t="s">
        <v>15</v>
      </c>
      <c r="H199" s="1" t="s">
        <v>15</v>
      </c>
      <c r="I199" s="1" t="s">
        <v>15</v>
      </c>
      <c r="J199" s="1" t="s">
        <v>754</v>
      </c>
      <c r="K199" s="2"/>
      <c r="L199" s="5">
        <f>K199*0.00</f>
        <v>0</v>
      </c>
    </row>
    <row r="200" spans="1:12">
      <c r="A200" s="1"/>
      <c r="B200" s="1">
        <v>824147</v>
      </c>
      <c r="C200" s="1" t="s">
        <v>774</v>
      </c>
      <c r="D200" s="1"/>
      <c r="E200" s="3" t="s">
        <v>775</v>
      </c>
      <c r="F200" s="1" t="s">
        <v>766</v>
      </c>
      <c r="G200" s="1" t="s">
        <v>15</v>
      </c>
      <c r="H200" s="1" t="s">
        <v>15</v>
      </c>
      <c r="I200" s="1" t="s">
        <v>15</v>
      </c>
      <c r="J200" s="1" t="s">
        <v>754</v>
      </c>
      <c r="K200" s="2"/>
      <c r="L200" s="5">
        <f>K200*0.00</f>
        <v>0</v>
      </c>
    </row>
    <row r="201" spans="1:12">
      <c r="A201" s="1"/>
      <c r="B201" s="1">
        <v>824148</v>
      </c>
      <c r="C201" s="1" t="s">
        <v>776</v>
      </c>
      <c r="D201" s="1"/>
      <c r="E201" s="3" t="s">
        <v>777</v>
      </c>
      <c r="F201" s="1" t="s">
        <v>766</v>
      </c>
      <c r="G201" s="1" t="s">
        <v>15</v>
      </c>
      <c r="H201" s="1" t="s">
        <v>15</v>
      </c>
      <c r="I201" s="1" t="s">
        <v>15</v>
      </c>
      <c r="J201" s="1" t="s">
        <v>754</v>
      </c>
      <c r="K201" s="2"/>
      <c r="L201" s="5">
        <f>K201*0.00</f>
        <v>0</v>
      </c>
    </row>
    <row r="202" spans="1:12">
      <c r="A202" s="1"/>
      <c r="B202" s="1">
        <v>824149</v>
      </c>
      <c r="C202" s="1" t="s">
        <v>778</v>
      </c>
      <c r="D202" s="1"/>
      <c r="E202" s="3" t="s">
        <v>779</v>
      </c>
      <c r="F202" s="1" t="s">
        <v>766</v>
      </c>
      <c r="G202" s="1" t="s">
        <v>15</v>
      </c>
      <c r="H202" s="1" t="s">
        <v>15</v>
      </c>
      <c r="I202" s="1" t="s">
        <v>15</v>
      </c>
      <c r="J202" s="1" t="s">
        <v>754</v>
      </c>
      <c r="K202" s="2"/>
      <c r="L202" s="5">
        <f>K202*0.00</f>
        <v>0</v>
      </c>
    </row>
    <row r="203" spans="1:12">
      <c r="A203" s="1"/>
      <c r="B203" s="1">
        <v>825380</v>
      </c>
      <c r="C203" s="1" t="s">
        <v>780</v>
      </c>
      <c r="D203" s="1"/>
      <c r="E203" s="3" t="s">
        <v>781</v>
      </c>
      <c r="F203" s="1" t="s">
        <v>782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K203*106.97</f>
        <v>0</v>
      </c>
    </row>
    <row r="204" spans="1:12">
      <c r="A204" s="1"/>
      <c r="B204" s="1">
        <v>825381</v>
      </c>
      <c r="C204" s="1" t="s">
        <v>783</v>
      </c>
      <c r="D204" s="1"/>
      <c r="E204" s="3" t="s">
        <v>784</v>
      </c>
      <c r="F204" s="1" t="s">
        <v>785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K204*131.07</f>
        <v>0</v>
      </c>
    </row>
    <row r="205" spans="1:12">
      <c r="A205" s="1"/>
      <c r="B205" s="1">
        <v>825382</v>
      </c>
      <c r="C205" s="1" t="s">
        <v>786</v>
      </c>
      <c r="D205" s="1"/>
      <c r="E205" s="3" t="s">
        <v>787</v>
      </c>
      <c r="F205" s="1" t="s">
        <v>788</v>
      </c>
      <c r="G205" s="1" t="s">
        <v>15</v>
      </c>
      <c r="H205" s="1" t="s">
        <v>15</v>
      </c>
      <c r="I205" s="1" t="s">
        <v>15</v>
      </c>
      <c r="J205" s="1" t="s">
        <v>16</v>
      </c>
      <c r="K205" s="2"/>
      <c r="L205" s="5">
        <f>K205*153.25</f>
        <v>0</v>
      </c>
    </row>
    <row r="206" spans="1:12">
      <c r="A206" s="1"/>
      <c r="B206" s="1">
        <v>825383</v>
      </c>
      <c r="C206" s="1" t="s">
        <v>789</v>
      </c>
      <c r="D206" s="1"/>
      <c r="E206" s="3" t="s">
        <v>790</v>
      </c>
      <c r="F206" s="1" t="s">
        <v>791</v>
      </c>
      <c r="G206" s="1" t="s">
        <v>15</v>
      </c>
      <c r="H206" s="1" t="s">
        <v>15</v>
      </c>
      <c r="I206" s="1" t="s">
        <v>15</v>
      </c>
      <c r="J206" s="1" t="s">
        <v>16</v>
      </c>
      <c r="K206" s="2"/>
      <c r="L206" s="5">
        <f>K206*183.63</f>
        <v>0</v>
      </c>
    </row>
    <row r="207" spans="1:12">
      <c r="A207" s="1"/>
      <c r="B207" s="1">
        <v>825384</v>
      </c>
      <c r="C207" s="1" t="s">
        <v>792</v>
      </c>
      <c r="D207" s="1"/>
      <c r="E207" s="3" t="s">
        <v>793</v>
      </c>
      <c r="F207" s="1" t="s">
        <v>794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K207*198.88</f>
        <v>0</v>
      </c>
    </row>
    <row r="208" spans="1:12">
      <c r="A208" s="1"/>
      <c r="B208" s="1">
        <v>825385</v>
      </c>
      <c r="C208" s="1" t="s">
        <v>795</v>
      </c>
      <c r="D208" s="1"/>
      <c r="E208" s="3" t="s">
        <v>796</v>
      </c>
      <c r="F208" s="1" t="s">
        <v>797</v>
      </c>
      <c r="G208" s="1" t="s">
        <v>15</v>
      </c>
      <c r="H208" s="1" t="s">
        <v>15</v>
      </c>
      <c r="I208" s="1" t="s">
        <v>15</v>
      </c>
      <c r="J208" s="1" t="s">
        <v>16</v>
      </c>
      <c r="K208" s="2"/>
      <c r="L208" s="5">
        <f>K208*225.52</f>
        <v>0</v>
      </c>
    </row>
    <row r="209" spans="1:12">
      <c r="A209" s="1"/>
      <c r="B209" s="1">
        <v>825386</v>
      </c>
      <c r="C209" s="1" t="s">
        <v>798</v>
      </c>
      <c r="D209" s="1"/>
      <c r="E209" s="3" t="s">
        <v>799</v>
      </c>
      <c r="F209" s="1" t="s">
        <v>800</v>
      </c>
      <c r="G209" s="1" t="s">
        <v>15</v>
      </c>
      <c r="H209" s="1" t="s">
        <v>15</v>
      </c>
      <c r="I209" s="1" t="s">
        <v>15</v>
      </c>
      <c r="J209" s="1" t="s">
        <v>16</v>
      </c>
      <c r="K209" s="2"/>
      <c r="L209" s="5">
        <f>K209*262.59</f>
        <v>0</v>
      </c>
    </row>
    <row r="210" spans="1:12">
      <c r="A210" s="1"/>
      <c r="B210" s="1">
        <v>825387</v>
      </c>
      <c r="C210" s="1" t="s">
        <v>801</v>
      </c>
      <c r="D210" s="1"/>
      <c r="E210" s="3" t="s">
        <v>802</v>
      </c>
      <c r="F210" s="1" t="s">
        <v>803</v>
      </c>
      <c r="G210" s="1" t="s">
        <v>15</v>
      </c>
      <c r="H210" s="1" t="s">
        <v>15</v>
      </c>
      <c r="I210" s="1" t="s">
        <v>15</v>
      </c>
      <c r="J210" s="1" t="s">
        <v>16</v>
      </c>
      <c r="K210" s="2"/>
      <c r="L210" s="5">
        <f>K210*287.88</f>
        <v>0</v>
      </c>
    </row>
    <row r="211" spans="1:12">
      <c r="A211" s="1"/>
      <c r="B211" s="1">
        <v>825388</v>
      </c>
      <c r="C211" s="1" t="s">
        <v>804</v>
      </c>
      <c r="D211" s="1"/>
      <c r="E211" s="3" t="s">
        <v>805</v>
      </c>
      <c r="F211" s="1" t="s">
        <v>806</v>
      </c>
      <c r="G211" s="1" t="s">
        <v>15</v>
      </c>
      <c r="H211" s="1" t="s">
        <v>15</v>
      </c>
      <c r="I211" s="1" t="s">
        <v>15</v>
      </c>
      <c r="J211" s="1" t="s">
        <v>16</v>
      </c>
      <c r="K211" s="2"/>
      <c r="L211" s="5">
        <f>K211*308.17</f>
        <v>0</v>
      </c>
    </row>
    <row r="212" spans="1:12" customHeight="1" ht="105">
      <c r="A212" s="1"/>
      <c r="B212" s="1">
        <v>821655</v>
      </c>
      <c r="C212" s="1" t="s">
        <v>807</v>
      </c>
      <c r="D212" s="1"/>
      <c r="E212" s="3" t="s">
        <v>808</v>
      </c>
      <c r="F212" s="1" t="s">
        <v>809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K212*21.59</f>
        <v>0</v>
      </c>
    </row>
    <row r="213" spans="1:12" customHeight="1" ht="35">
      <c r="A213" s="1"/>
      <c r="B213" s="1">
        <v>821656</v>
      </c>
      <c r="C213" s="1" t="s">
        <v>810</v>
      </c>
      <c r="D213" s="1"/>
      <c r="E213" s="3" t="s">
        <v>811</v>
      </c>
      <c r="F213" s="1" t="s">
        <v>812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K213*12.92</f>
        <v>0</v>
      </c>
    </row>
    <row r="214" spans="1:12" customHeight="1" ht="35">
      <c r="A214" s="1"/>
      <c r="B214" s="1">
        <v>821657</v>
      </c>
      <c r="C214" s="1" t="s">
        <v>813</v>
      </c>
      <c r="D214" s="1"/>
      <c r="E214" s="3" t="s">
        <v>814</v>
      </c>
      <c r="F214" s="1" t="s">
        <v>815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K214*13.43</f>
        <v>0</v>
      </c>
    </row>
    <row r="215" spans="1:12" customHeight="1" ht="35">
      <c r="A215" s="1"/>
      <c r="B215" s="1">
        <v>821658</v>
      </c>
      <c r="C215" s="1" t="s">
        <v>816</v>
      </c>
      <c r="D215" s="1"/>
      <c r="E215" s="3" t="s">
        <v>817</v>
      </c>
      <c r="F215" s="1" t="s">
        <v>815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K215*13.43</f>
        <v>0</v>
      </c>
    </row>
    <row r="216" spans="1:12">
      <c r="A216" s="1"/>
      <c r="B216" s="1">
        <v>825389</v>
      </c>
      <c r="C216" s="1" t="s">
        <v>818</v>
      </c>
      <c r="D216" s="1"/>
      <c r="E216" s="3" t="s">
        <v>819</v>
      </c>
      <c r="F216" s="1" t="s">
        <v>820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K216*74.22</f>
        <v>0</v>
      </c>
    </row>
    <row r="217" spans="1:12">
      <c r="A217" s="1"/>
      <c r="B217" s="1">
        <v>825390</v>
      </c>
      <c r="C217" s="1" t="s">
        <v>821</v>
      </c>
      <c r="D217" s="1"/>
      <c r="E217" s="3" t="s">
        <v>822</v>
      </c>
      <c r="F217" s="1" t="s">
        <v>823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K217*87.36</f>
        <v>0</v>
      </c>
    </row>
    <row r="218" spans="1:12">
      <c r="A218" s="1"/>
      <c r="B218" s="1">
        <v>825391</v>
      </c>
      <c r="C218" s="1" t="s">
        <v>824</v>
      </c>
      <c r="D218" s="1"/>
      <c r="E218" s="3" t="s">
        <v>825</v>
      </c>
      <c r="F218" s="1" t="s">
        <v>826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K218*100.46</f>
        <v>0</v>
      </c>
    </row>
    <row r="219" spans="1:12">
      <c r="A219" s="1"/>
      <c r="B219" s="1">
        <v>825392</v>
      </c>
      <c r="C219" s="1" t="s">
        <v>827</v>
      </c>
      <c r="D219" s="1"/>
      <c r="E219" s="3" t="s">
        <v>828</v>
      </c>
      <c r="F219" s="1" t="s">
        <v>829</v>
      </c>
      <c r="G219" s="1" t="s">
        <v>15</v>
      </c>
      <c r="H219" s="1" t="s">
        <v>15</v>
      </c>
      <c r="I219" s="1" t="s">
        <v>15</v>
      </c>
      <c r="J219" s="1" t="s">
        <v>16</v>
      </c>
      <c r="K219" s="2"/>
      <c r="L219" s="5">
        <f>K219*112.65</f>
        <v>0</v>
      </c>
    </row>
    <row r="220" spans="1:12">
      <c r="A220" s="1"/>
      <c r="B220" s="1">
        <v>825393</v>
      </c>
      <c r="C220" s="1" t="s">
        <v>830</v>
      </c>
      <c r="D220" s="1"/>
      <c r="E220" s="3" t="s">
        <v>831</v>
      </c>
      <c r="F220" s="1" t="s">
        <v>832</v>
      </c>
      <c r="G220" s="1" t="s">
        <v>15</v>
      </c>
      <c r="H220" s="1" t="s">
        <v>15</v>
      </c>
      <c r="I220" s="1" t="s">
        <v>15</v>
      </c>
      <c r="J220" s="1" t="s">
        <v>16</v>
      </c>
      <c r="K220" s="2"/>
      <c r="L220" s="5">
        <f>K220*131.78</f>
        <v>0</v>
      </c>
    </row>
    <row r="221" spans="1:12">
      <c r="A221" s="1"/>
      <c r="B221" s="1">
        <v>825394</v>
      </c>
      <c r="C221" s="1" t="s">
        <v>833</v>
      </c>
      <c r="D221" s="1"/>
      <c r="E221" s="3" t="s">
        <v>834</v>
      </c>
      <c r="F221" s="1" t="s">
        <v>835</v>
      </c>
      <c r="G221" s="1" t="s">
        <v>15</v>
      </c>
      <c r="H221" s="1" t="s">
        <v>15</v>
      </c>
      <c r="I221" s="1" t="s">
        <v>15</v>
      </c>
      <c r="J221" s="1" t="s">
        <v>16</v>
      </c>
      <c r="K221" s="2"/>
      <c r="L221" s="5">
        <f>K221*146.34</f>
        <v>0</v>
      </c>
    </row>
    <row r="222" spans="1:12">
      <c r="A222" s="1"/>
      <c r="B222" s="1">
        <v>825395</v>
      </c>
      <c r="C222" s="1" t="s">
        <v>836</v>
      </c>
      <c r="D222" s="1"/>
      <c r="E222" s="3" t="s">
        <v>837</v>
      </c>
      <c r="F222" s="1" t="s">
        <v>838</v>
      </c>
      <c r="G222" s="1" t="s">
        <v>15</v>
      </c>
      <c r="H222" s="1" t="s">
        <v>15</v>
      </c>
      <c r="I222" s="1" t="s">
        <v>15</v>
      </c>
      <c r="J222" s="1" t="s">
        <v>16</v>
      </c>
      <c r="K222" s="2"/>
      <c r="L222" s="5">
        <f>K222*163.73</f>
        <v>0</v>
      </c>
    </row>
    <row r="223" spans="1:12">
      <c r="A223" s="1"/>
      <c r="B223" s="1">
        <v>825396</v>
      </c>
      <c r="C223" s="1" t="s">
        <v>839</v>
      </c>
      <c r="D223" s="1"/>
      <c r="E223" s="3" t="s">
        <v>840</v>
      </c>
      <c r="F223" s="1" t="s">
        <v>841</v>
      </c>
      <c r="G223" s="1" t="s">
        <v>15</v>
      </c>
      <c r="H223" s="1" t="s">
        <v>15</v>
      </c>
      <c r="I223" s="1" t="s">
        <v>15</v>
      </c>
      <c r="J223" s="1" t="s">
        <v>16</v>
      </c>
      <c r="K223" s="2"/>
      <c r="L223" s="5">
        <f>K223*177.16</f>
        <v>0</v>
      </c>
    </row>
    <row r="224" spans="1:12">
      <c r="A224" s="1"/>
      <c r="B224" s="1">
        <v>825397</v>
      </c>
      <c r="C224" s="1" t="s">
        <v>842</v>
      </c>
      <c r="D224" s="1"/>
      <c r="E224" s="3" t="s">
        <v>843</v>
      </c>
      <c r="F224" s="1" t="s">
        <v>844</v>
      </c>
      <c r="G224" s="1" t="s">
        <v>15</v>
      </c>
      <c r="H224" s="1" t="s">
        <v>15</v>
      </c>
      <c r="I224" s="1" t="s">
        <v>15</v>
      </c>
      <c r="J224" s="1" t="s">
        <v>16</v>
      </c>
      <c r="K224" s="2"/>
      <c r="L224" s="5">
        <f>K224*201.93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7:A53"/>
    <mergeCell ref="A54:A60"/>
    <mergeCell ref="A61:A64"/>
    <mergeCell ref="A65:A68"/>
    <mergeCell ref="A69:A70"/>
    <mergeCell ref="A71:A76"/>
    <mergeCell ref="A77:A85"/>
    <mergeCell ref="A86:A94"/>
    <mergeCell ref="A95:A105"/>
    <mergeCell ref="A106:A116"/>
    <mergeCell ref="A117:A129"/>
    <mergeCell ref="A130:A142"/>
    <mergeCell ref="A143:A150"/>
    <mergeCell ref="A151:A158"/>
    <mergeCell ref="A163:A165"/>
    <mergeCell ref="A166:A168"/>
    <mergeCell ref="A169:A175"/>
    <mergeCell ref="A176:A183"/>
    <mergeCell ref="A184:A191"/>
    <mergeCell ref="A192:A202"/>
    <mergeCell ref="A203:A211"/>
    <mergeCell ref="A213:A215"/>
    <mergeCell ref="A216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2025-04-02T00:57:24+03:00</dcterms:created>
  <dcterms:modified xsi:type="dcterms:W3CDTF">2025-04-02T00:57:24+03:00</dcterms:modified>
  <dc:title>Untitled Spreadsheet</dc:title>
  <dc:description/>
  <dc:subject/>
  <cp:keywords/>
  <cp:category/>
</cp:coreProperties>
</file>