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<sst xmlns="http://schemas.openxmlformats.org/spreadsheetml/2006/main" uniqueCount="142">
  <si>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</si>
  <si>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</si>
  <si>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</si>
  <si>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</si>
  <si>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</si>
  <si>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</si>
  <si>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</si>
  <si>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</si>
  <si>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</si>
  <si>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GPS-340001</t>
  </si>
  <si>
    <t>MQXN60</t>
  </si>
  <si>
    <t>подводка для газа ПВХ 0,6 м г/г  1/2" (100шт)</t>
  </si>
  <si>
    <t>151.35 руб.</t>
  </si>
  <si>
    <t>Мало</t>
  </si>
  <si>
    <t>шт</t>
  </si>
  <si>
    <t>GPS-340003</t>
  </si>
  <si>
    <t>MQXN80</t>
  </si>
  <si>
    <t>подводка для газа ПВХ 0,8 м г/г  1/2" (100шт)</t>
  </si>
  <si>
    <t>173.24 руб.</t>
  </si>
  <si>
    <t>Уточняйте</t>
  </si>
  <si>
    <t>GPS-340005</t>
  </si>
  <si>
    <t>MQXN100</t>
  </si>
  <si>
    <t>подводка для газа ПВХ 1,0 м г/г  1/2" (50шт)</t>
  </si>
  <si>
    <t>195.12 руб.</t>
  </si>
  <si>
    <t>GPS-340007</t>
  </si>
  <si>
    <t>MQXN120</t>
  </si>
  <si>
    <t>подводка для газа ПВХ 1,2 м г/г  1/2" (50шт)</t>
  </si>
  <si>
    <t>218.83 руб.</t>
  </si>
  <si>
    <t>GPS-340009</t>
  </si>
  <si>
    <t>MQXN150</t>
  </si>
  <si>
    <t>подводка для газа ПВХ 1,5 м г/г  1/2" (50шт)</t>
  </si>
  <si>
    <t>248.00 руб.</t>
  </si>
  <si>
    <t>GPS-340011</t>
  </si>
  <si>
    <t>MQXN200</t>
  </si>
  <si>
    <t>подводка для газа ПВХ 2,0 м г/г  1/2" (50шт)</t>
  </si>
  <si>
    <t>306.36 руб.</t>
  </si>
  <si>
    <t>GPS-340013</t>
  </si>
  <si>
    <t>MQXN250</t>
  </si>
  <si>
    <t>подводка для газа ПВХ 2,5 м г/г  1/2" (50шт)</t>
  </si>
  <si>
    <t>355.59 руб.</t>
  </si>
  <si>
    <t>GPS-340015</t>
  </si>
  <si>
    <t>MQXN300</t>
  </si>
  <si>
    <t>подводка для газа ПВХ 3,0 м г/г  1/2" (20шт)</t>
  </si>
  <si>
    <t>408.47 руб.</t>
  </si>
  <si>
    <t>GPS-340017</t>
  </si>
  <si>
    <t>MQXN400</t>
  </si>
  <si>
    <t>подводка для газа ПВХ 4,0 м г/г  1/2" (20шт)</t>
  </si>
  <si>
    <t>512.42 руб.</t>
  </si>
  <si>
    <t>GPS-340019</t>
  </si>
  <si>
    <t>MQXN500</t>
  </si>
  <si>
    <t>подводка для газа ПВХ 5,0 м г/г  1/2" (20шт)</t>
  </si>
  <si>
    <t>620.00 руб.</t>
  </si>
  <si>
    <t>GPS-340002</t>
  </si>
  <si>
    <t>MQXW60</t>
  </si>
  <si>
    <t>подводка для газа ПВХ 0,6 м г/ш  1/2" (100шт)</t>
  </si>
  <si>
    <t>GPS-340004</t>
  </si>
  <si>
    <t>MQXW80</t>
  </si>
  <si>
    <t>подводка для газа ПВХ 0,8 м г/ш  1/2" (100шт)</t>
  </si>
  <si>
    <t>GPS-340006</t>
  </si>
  <si>
    <t>MQXW100</t>
  </si>
  <si>
    <t>подводка для газа ПВХ 1,0 м г/ш  1/2" (50шт)</t>
  </si>
  <si>
    <t>GPS-340008</t>
  </si>
  <si>
    <t>MQXW120</t>
  </si>
  <si>
    <t>подводка для газа ПВХ 1,2 м г/ш  1/2" (50шт)</t>
  </si>
  <si>
    <t>240.71 руб.</t>
  </si>
  <si>
    <t>GPS-340010</t>
  </si>
  <si>
    <t>MQXW150</t>
  </si>
  <si>
    <t>подводка для газа ПВХ 1,5 м г/ш  1/2" (50шт)</t>
  </si>
  <si>
    <t>271.71 руб.</t>
  </si>
  <si>
    <t>GPS-340012</t>
  </si>
  <si>
    <t>MQXW200</t>
  </si>
  <si>
    <t>подводка для газа ПВХ 2,0 м г/ш  1/2" (50шт)</t>
  </si>
  <si>
    <t>326.41 руб.</t>
  </si>
  <si>
    <t>GPS-340014</t>
  </si>
  <si>
    <t>MQXW250</t>
  </si>
  <si>
    <t>подводка для газа ПВХ 2,5 м г/ш  1/2" (50шт)</t>
  </si>
  <si>
    <t>373.83 руб.</t>
  </si>
  <si>
    <t>Достаточно</t>
  </si>
  <si>
    <t>GPS-340016</t>
  </si>
  <si>
    <t>MQXW300</t>
  </si>
  <si>
    <t>подводка для газа ПВХ 3,0 м г/ш  1/2" (20шт)</t>
  </si>
  <si>
    <t>426.71 руб.</t>
  </si>
  <si>
    <t>GPS-340018</t>
  </si>
  <si>
    <t>MQXW400</t>
  </si>
  <si>
    <t>подводка для газа ПВХ 4,0 м г/ш  1/2" (20шт)</t>
  </si>
  <si>
    <t>532.47 руб.</t>
  </si>
  <si>
    <t>GPS-340020</t>
  </si>
  <si>
    <t>MQXW500</t>
  </si>
  <si>
    <t>подводка для газа ПВХ 5,0 м г/ш  1/2" (20шт)</t>
  </si>
  <si>
    <t>636.42 руб.</t>
  </si>
  <si>
    <t>GPS-330001</t>
  </si>
  <si>
    <t>PV20</t>
  </si>
  <si>
    <t>вставка диэлектрическая 1/2 нар-нар</t>
  </si>
  <si>
    <t>107.59 руб.</t>
  </si>
  <si>
    <t>GPS-330002</t>
  </si>
  <si>
    <t>PV22</t>
  </si>
  <si>
    <t>вставка диэлектрическая 3/4 нар-нар</t>
  </si>
  <si>
    <t>GPS-330003</t>
  </si>
  <si>
    <t>PV21</t>
  </si>
  <si>
    <t>вставка диэлектрическая 1/2 вн-нар</t>
  </si>
  <si>
    <t>142.24 руб.</t>
  </si>
  <si>
    <t>GPS-330004</t>
  </si>
  <si>
    <t>PV23</t>
  </si>
  <si>
    <t>вставка диэлектрическая 3/4 вн-нар</t>
  </si>
  <si>
    <t>186.00 руб.</t>
  </si>
  <si>
    <t>GPS-320001</t>
  </si>
  <si>
    <t>шланг резиновый газовый 1/2 г/г 1,0м</t>
  </si>
  <si>
    <t>281.76 руб.</t>
  </si>
  <si>
    <t>GPS-320002</t>
  </si>
  <si>
    <t>шланг резиновый газовый 1/2 г/г 1,2м</t>
  </si>
  <si>
    <t>300.99 руб.</t>
  </si>
  <si>
    <t>GPS-320003</t>
  </si>
  <si>
    <t>шланг резиновый газовый 1/2 г/г 1,5м</t>
  </si>
  <si>
    <t>329.38 руб.</t>
  </si>
  <si>
    <t>GPS-320004</t>
  </si>
  <si>
    <t>шланг резиновый газовый 1/2 г/г 2,0м</t>
  </si>
  <si>
    <t>386.61 руб.</t>
  </si>
  <si>
    <t>GPS-320005</t>
  </si>
  <si>
    <t>шланг резиновый газовый 1/2 г/г 2,5м</t>
  </si>
  <si>
    <t>440.15 руб.</t>
  </si>
  <si>
    <t>GPS-320006</t>
  </si>
  <si>
    <t>шланг резиновый газовый 1/2 г/г 4,0м</t>
  </si>
  <si>
    <t>898.52 руб.</t>
  </si>
  <si>
    <t>GPS-320007</t>
  </si>
  <si>
    <t>шланг резиновый газовый 1/2 г/г 5,0м</t>
  </si>
  <si>
    <t>0.00 руб.</t>
  </si>
  <si>
    <t>GPS-320008</t>
  </si>
  <si>
    <t>шланг резиновый газовый 1/2 г/ш 1,0м</t>
  </si>
  <si>
    <t>GPS-320009</t>
  </si>
  <si>
    <t>шланг резиновый газовый 1/2 г/ш 1,2м</t>
  </si>
  <si>
    <t>GPS-320010</t>
  </si>
  <si>
    <t>шланг резиновый газовый 1/2 г/ш 1,5м</t>
  </si>
  <si>
    <t>GPS-320011</t>
  </si>
  <si>
    <t>шланг резиновый газовый 1/2 г/ш 2,0м</t>
  </si>
  <si>
    <t>GPS-320012</t>
  </si>
  <si>
    <t>шланг резиновый газовый 1/2 г/ш 2,5м</t>
  </si>
  <si>
    <t>GPS-320013</t>
  </si>
  <si>
    <t>шланг резиновый газовый 1/2 г/ш 3,0м</t>
  </si>
  <si>
    <t>561.95 руб.</t>
  </si>
  <si>
    <t>GPS-320014</t>
  </si>
  <si>
    <t>шланг резиновый газовый 1/2 г/ш 4,0м</t>
  </si>
  <si>
    <t>547.03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</si>
</sst>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51c6a6c_86a6_11e9_8101_003048fd731b_dcf34bd4_27b2_11ed_a30e_00259070b4871.jpeg"/><Relationship Id="rId2" Type="http://schemas.openxmlformats.org/officeDocument/2006/relationships/image" Target="../media/351c6a6e_86a6_11e9_8101_003048fd731b_dcf34be8_27b2_11ed_a30e_00259070b4872.jpeg"/><Relationship Id="rId3" Type="http://schemas.openxmlformats.org/officeDocument/2006/relationships/image" Target="../media/3bc75b61_86a6_11e9_8101_003048fd731b_46b00cd6_57f4_11ea_810f_003048fd731b3.jpeg"/><Relationship Id="rId4" Type="http://schemas.openxmlformats.org/officeDocument/2006/relationships/image" Target="../media/3bc75b65_86a6_11e9_8101_003048fd731b_46b00cd5_57f4_11ea_810f_003048fd731b4.jpeg"/><Relationship Id="rId5" Type="http://schemas.openxmlformats.org/officeDocument/2006/relationships/image" Target="../media/351c6af2_86a6_11e9_8101_003048fd731b_ce808722_be69_11ee_a547_047c1617b1435.jpeg"/><Relationship Id="rId6" Type="http://schemas.openxmlformats.org/officeDocument/2006/relationships/image" Target="../media/3bc75b52_86a6_11e9_8101_003048fd731b_46b00cce_57f4_11ea_810f_003048fd731b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15" descr="Image_4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2" name="Image_416" descr="Image_4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3" name="Image_417" descr="Image_4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4" name="Image_418" descr="Image_4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5" name="Image_419" descr="Image_4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32</xdr:row>
      <xdr:rowOff>95250</xdr:rowOff>
    </xdr:from>
    <xdr:ext cx="1143000" cy="1143000"/>
    <xdr:pic>
      <xdr:nvPicPr>
        <xdr:cNvPr id="6" name="Image_420" descr="Image_4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SUM(J2:J39)</f>
        <v>0</v>
      </c>
    </row>
    <row r="2" spans="1:10">
      <c r="A2" s="1"/>
      <c r="B2" s="1">
        <v>821668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I2*151.35</f>
        <v>0</v>
      </c>
    </row>
    <row r="3" spans="1:10">
      <c r="A3" s="1"/>
      <c r="B3" s="1">
        <v>821670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19</v>
      </c>
      <c r="H3" s="1" t="s">
        <v>14</v>
      </c>
      <c r="I3" s="2"/>
      <c r="J3" s="5">
        <f>I3*173.24</f>
        <v>0</v>
      </c>
    </row>
    <row r="4" spans="1:10">
      <c r="A4" s="1"/>
      <c r="B4" s="1">
        <v>821672</v>
      </c>
      <c r="C4" s="1" t="s">
        <v>20</v>
      </c>
      <c r="D4" s="1" t="s">
        <v>21</v>
      </c>
      <c r="E4" s="3" t="s">
        <v>22</v>
      </c>
      <c r="F4" s="1" t="s">
        <v>23</v>
      </c>
      <c r="G4" s="1" t="s">
        <v>19</v>
      </c>
      <c r="H4" s="1" t="s">
        <v>14</v>
      </c>
      <c r="I4" s="2"/>
      <c r="J4" s="5">
        <f>I4*195.12</f>
        <v>0</v>
      </c>
    </row>
    <row r="5" spans="1:10">
      <c r="A5" s="1"/>
      <c r="B5" s="1">
        <v>821674</v>
      </c>
      <c r="C5" s="1" t="s">
        <v>24</v>
      </c>
      <c r="D5" s="1" t="s">
        <v>25</v>
      </c>
      <c r="E5" s="3" t="s">
        <v>26</v>
      </c>
      <c r="F5" s="1" t="s">
        <v>27</v>
      </c>
      <c r="G5" s="1" t="s">
        <v>13</v>
      </c>
      <c r="H5" s="1" t="s">
        <v>14</v>
      </c>
      <c r="I5" s="2"/>
      <c r="J5" s="5">
        <f>I5*218.83</f>
        <v>0</v>
      </c>
    </row>
    <row r="6" spans="1:10">
      <c r="A6" s="1"/>
      <c r="B6" s="1">
        <v>821676</v>
      </c>
      <c r="C6" s="1" t="s">
        <v>28</v>
      </c>
      <c r="D6" s="1" t="s">
        <v>29</v>
      </c>
      <c r="E6" s="3" t="s">
        <v>30</v>
      </c>
      <c r="F6" s="1" t="s">
        <v>31</v>
      </c>
      <c r="G6" s="1" t="s">
        <v>19</v>
      </c>
      <c r="H6" s="1" t="s">
        <v>14</v>
      </c>
      <c r="I6" s="2"/>
      <c r="J6" s="5">
        <f>I6*248.00</f>
        <v>0</v>
      </c>
    </row>
    <row r="7" spans="1:10">
      <c r="A7" s="1"/>
      <c r="B7" s="1">
        <v>821678</v>
      </c>
      <c r="C7" s="1" t="s">
        <v>32</v>
      </c>
      <c r="D7" s="1" t="s">
        <v>33</v>
      </c>
      <c r="E7" s="3" t="s">
        <v>34</v>
      </c>
      <c r="F7" s="1" t="s">
        <v>35</v>
      </c>
      <c r="G7" s="1" t="s">
        <v>19</v>
      </c>
      <c r="H7" s="1" t="s">
        <v>14</v>
      </c>
      <c r="I7" s="2"/>
      <c r="J7" s="5">
        <f>I7*306.36</f>
        <v>0</v>
      </c>
    </row>
    <row r="8" spans="1:10">
      <c r="A8" s="1"/>
      <c r="B8" s="1">
        <v>821680</v>
      </c>
      <c r="C8" s="1" t="s">
        <v>36</v>
      </c>
      <c r="D8" s="1" t="s">
        <v>37</v>
      </c>
      <c r="E8" s="3" t="s">
        <v>38</v>
      </c>
      <c r="F8" s="1" t="s">
        <v>39</v>
      </c>
      <c r="G8" s="1" t="s">
        <v>13</v>
      </c>
      <c r="H8" s="1" t="s">
        <v>14</v>
      </c>
      <c r="I8" s="2"/>
      <c r="J8" s="5">
        <f>I8*355.59</f>
        <v>0</v>
      </c>
    </row>
    <row r="9" spans="1:10">
      <c r="A9" s="1"/>
      <c r="B9" s="1">
        <v>821682</v>
      </c>
      <c r="C9" s="1" t="s">
        <v>40</v>
      </c>
      <c r="D9" s="1" t="s">
        <v>41</v>
      </c>
      <c r="E9" s="3" t="s">
        <v>42</v>
      </c>
      <c r="F9" s="1" t="s">
        <v>43</v>
      </c>
      <c r="G9" s="1" t="s">
        <v>13</v>
      </c>
      <c r="H9" s="1" t="s">
        <v>14</v>
      </c>
      <c r="I9" s="2"/>
      <c r="J9" s="5">
        <f>I9*408.47</f>
        <v>0</v>
      </c>
    </row>
    <row r="10" spans="1:10">
      <c r="A10" s="1"/>
      <c r="B10" s="1">
        <v>821684</v>
      </c>
      <c r="C10" s="1" t="s">
        <v>44</v>
      </c>
      <c r="D10" s="1" t="s">
        <v>45</v>
      </c>
      <c r="E10" s="3" t="s">
        <v>46</v>
      </c>
      <c r="F10" s="1" t="s">
        <v>47</v>
      </c>
      <c r="G10" s="1" t="s">
        <v>19</v>
      </c>
      <c r="H10" s="1" t="s">
        <v>14</v>
      </c>
      <c r="I10" s="2"/>
      <c r="J10" s="5">
        <f>I10*512.42</f>
        <v>0</v>
      </c>
    </row>
    <row r="11" spans="1:10">
      <c r="A11" s="1"/>
      <c r="B11" s="1">
        <v>821686</v>
      </c>
      <c r="C11" s="1" t="s">
        <v>48</v>
      </c>
      <c r="D11" s="1" t="s">
        <v>49</v>
      </c>
      <c r="E11" s="3" t="s">
        <v>50</v>
      </c>
      <c r="F11" s="1" t="s">
        <v>51</v>
      </c>
      <c r="G11" s="1" t="s">
        <v>19</v>
      </c>
      <c r="H11" s="1" t="s">
        <v>14</v>
      </c>
      <c r="I11" s="2"/>
      <c r="J11" s="5">
        <f>I11*620.00</f>
        <v>0</v>
      </c>
    </row>
    <row r="12" spans="1:10">
      <c r="A12" s="1"/>
      <c r="B12" s="1">
        <v>821669</v>
      </c>
      <c r="C12" s="1" t="s">
        <v>52</v>
      </c>
      <c r="D12" s="1" t="s">
        <v>53</v>
      </c>
      <c r="E12" s="3" t="s">
        <v>54</v>
      </c>
      <c r="F12" s="1" t="s">
        <v>18</v>
      </c>
      <c r="G12" s="1" t="s">
        <v>13</v>
      </c>
      <c r="H12" s="1" t="s">
        <v>14</v>
      </c>
      <c r="I12" s="2"/>
      <c r="J12" s="5">
        <f>I12*173.24</f>
        <v>0</v>
      </c>
    </row>
    <row r="13" spans="1:10">
      <c r="A13" s="1"/>
      <c r="B13" s="1">
        <v>821671</v>
      </c>
      <c r="C13" s="1" t="s">
        <v>55</v>
      </c>
      <c r="D13" s="1" t="s">
        <v>56</v>
      </c>
      <c r="E13" s="3" t="s">
        <v>57</v>
      </c>
      <c r="F13" s="1" t="s">
        <v>23</v>
      </c>
      <c r="G13" s="1" t="s">
        <v>13</v>
      </c>
      <c r="H13" s="1" t="s">
        <v>14</v>
      </c>
      <c r="I13" s="2"/>
      <c r="J13" s="5">
        <f>I13*195.12</f>
        <v>0</v>
      </c>
    </row>
    <row r="14" spans="1:10">
      <c r="A14" s="1"/>
      <c r="B14" s="1">
        <v>821673</v>
      </c>
      <c r="C14" s="1" t="s">
        <v>58</v>
      </c>
      <c r="D14" s="1" t="s">
        <v>59</v>
      </c>
      <c r="E14" s="3" t="s">
        <v>60</v>
      </c>
      <c r="F14" s="1" t="s">
        <v>27</v>
      </c>
      <c r="G14" s="1" t="s">
        <v>13</v>
      </c>
      <c r="H14" s="1" t="s">
        <v>14</v>
      </c>
      <c r="I14" s="2"/>
      <c r="J14" s="5">
        <f>I14*218.83</f>
        <v>0</v>
      </c>
    </row>
    <row r="15" spans="1:10">
      <c r="A15" s="1"/>
      <c r="B15" s="1">
        <v>821675</v>
      </c>
      <c r="C15" s="1" t="s">
        <v>61</v>
      </c>
      <c r="D15" s="1" t="s">
        <v>62</v>
      </c>
      <c r="E15" s="3" t="s">
        <v>63</v>
      </c>
      <c r="F15" s="1" t="s">
        <v>64</v>
      </c>
      <c r="G15" s="1" t="s">
        <v>13</v>
      </c>
      <c r="H15" s="1" t="s">
        <v>14</v>
      </c>
      <c r="I15" s="2"/>
      <c r="J15" s="5">
        <f>I15*240.71</f>
        <v>0</v>
      </c>
    </row>
    <row r="16" spans="1:10">
      <c r="A16" s="1"/>
      <c r="B16" s="1">
        <v>821677</v>
      </c>
      <c r="C16" s="1" t="s">
        <v>65</v>
      </c>
      <c r="D16" s="1" t="s">
        <v>66</v>
      </c>
      <c r="E16" s="3" t="s">
        <v>67</v>
      </c>
      <c r="F16" s="1" t="s">
        <v>68</v>
      </c>
      <c r="G16" s="1" t="s">
        <v>13</v>
      </c>
      <c r="H16" s="1" t="s">
        <v>14</v>
      </c>
      <c r="I16" s="2"/>
      <c r="J16" s="5">
        <f>I16*271.71</f>
        <v>0</v>
      </c>
    </row>
    <row r="17" spans="1:10">
      <c r="A17" s="1"/>
      <c r="B17" s="1">
        <v>821679</v>
      </c>
      <c r="C17" s="1" t="s">
        <v>69</v>
      </c>
      <c r="D17" s="1" t="s">
        <v>70</v>
      </c>
      <c r="E17" s="3" t="s">
        <v>71</v>
      </c>
      <c r="F17" s="1" t="s">
        <v>72</v>
      </c>
      <c r="G17" s="1" t="s">
        <v>19</v>
      </c>
      <c r="H17" s="1" t="s">
        <v>14</v>
      </c>
      <c r="I17" s="2"/>
      <c r="J17" s="5">
        <f>I17*326.41</f>
        <v>0</v>
      </c>
    </row>
    <row r="18" spans="1:10">
      <c r="A18" s="1"/>
      <c r="B18" s="1">
        <v>821681</v>
      </c>
      <c r="C18" s="1" t="s">
        <v>73</v>
      </c>
      <c r="D18" s="1" t="s">
        <v>74</v>
      </c>
      <c r="E18" s="3" t="s">
        <v>75</v>
      </c>
      <c r="F18" s="1" t="s">
        <v>76</v>
      </c>
      <c r="G18" s="1" t="s">
        <v>77</v>
      </c>
      <c r="H18" s="1" t="s">
        <v>14</v>
      </c>
      <c r="I18" s="2"/>
      <c r="J18" s="5">
        <f>I18*373.83</f>
        <v>0</v>
      </c>
    </row>
    <row r="19" spans="1:10">
      <c r="A19" s="1"/>
      <c r="B19" s="1">
        <v>821683</v>
      </c>
      <c r="C19" s="1" t="s">
        <v>78</v>
      </c>
      <c r="D19" s="1" t="s">
        <v>79</v>
      </c>
      <c r="E19" s="3" t="s">
        <v>80</v>
      </c>
      <c r="F19" s="1" t="s">
        <v>81</v>
      </c>
      <c r="G19" s="1" t="s">
        <v>77</v>
      </c>
      <c r="H19" s="1" t="s">
        <v>14</v>
      </c>
      <c r="I19" s="2"/>
      <c r="J19" s="5">
        <f>I19*426.71</f>
        <v>0</v>
      </c>
    </row>
    <row r="20" spans="1:10">
      <c r="A20" s="1"/>
      <c r="B20" s="1">
        <v>821685</v>
      </c>
      <c r="C20" s="1" t="s">
        <v>82</v>
      </c>
      <c r="D20" s="1" t="s">
        <v>83</v>
      </c>
      <c r="E20" s="3" t="s">
        <v>84</v>
      </c>
      <c r="F20" s="1" t="s">
        <v>85</v>
      </c>
      <c r="G20" s="1" t="s">
        <v>13</v>
      </c>
      <c r="H20" s="1" t="s">
        <v>14</v>
      </c>
      <c r="I20" s="2"/>
      <c r="J20" s="5">
        <f>I20*532.47</f>
        <v>0</v>
      </c>
    </row>
    <row r="21" spans="1:10">
      <c r="A21" s="1"/>
      <c r="B21" s="1">
        <v>821687</v>
      </c>
      <c r="C21" s="1" t="s">
        <v>86</v>
      </c>
      <c r="D21" s="1" t="s">
        <v>87</v>
      </c>
      <c r="E21" s="3" t="s">
        <v>88</v>
      </c>
      <c r="F21" s="1" t="s">
        <v>89</v>
      </c>
      <c r="G21" s="1" t="s">
        <v>13</v>
      </c>
      <c r="H21" s="1" t="s">
        <v>14</v>
      </c>
      <c r="I21" s="2"/>
      <c r="J21" s="5">
        <f>I21*636.42</f>
        <v>0</v>
      </c>
    </row>
    <row r="22" spans="1:10" customHeight="1" ht="53">
      <c r="A22" s="1"/>
      <c r="B22" s="1">
        <v>821748</v>
      </c>
      <c r="C22" s="1" t="s">
        <v>90</v>
      </c>
      <c r="D22" s="1" t="s">
        <v>91</v>
      </c>
      <c r="E22" s="3" t="s">
        <v>92</v>
      </c>
      <c r="F22" s="1" t="s">
        <v>93</v>
      </c>
      <c r="G22" s="1" t="s">
        <v>19</v>
      </c>
      <c r="H22" s="1" t="s">
        <v>14</v>
      </c>
      <c r="I22" s="2"/>
      <c r="J22" s="5">
        <f>I22*107.59</f>
        <v>0</v>
      </c>
    </row>
    <row r="23" spans="1:10" customHeight="1" ht="53">
      <c r="A23" s="1"/>
      <c r="B23" s="1">
        <v>821749</v>
      </c>
      <c r="C23" s="1" t="s">
        <v>94</v>
      </c>
      <c r="D23" s="1" t="s">
        <v>95</v>
      </c>
      <c r="E23" s="3" t="s">
        <v>96</v>
      </c>
      <c r="F23" s="1" t="s">
        <v>23</v>
      </c>
      <c r="G23" s="1" t="s">
        <v>19</v>
      </c>
      <c r="H23" s="1" t="s">
        <v>14</v>
      </c>
      <c r="I23" s="2"/>
      <c r="J23" s="5">
        <f>I23*195.12</f>
        <v>0</v>
      </c>
    </row>
    <row r="24" spans="1:10" customHeight="1" ht="53">
      <c r="A24" s="1"/>
      <c r="B24" s="1">
        <v>821750</v>
      </c>
      <c r="C24" s="1" t="s">
        <v>97</v>
      </c>
      <c r="D24" s="1" t="s">
        <v>98</v>
      </c>
      <c r="E24" s="3" t="s">
        <v>99</v>
      </c>
      <c r="F24" s="1" t="s">
        <v>100</v>
      </c>
      <c r="G24" s="1" t="s">
        <v>19</v>
      </c>
      <c r="H24" s="1" t="s">
        <v>14</v>
      </c>
      <c r="I24" s="2"/>
      <c r="J24" s="5">
        <f>I24*142.24</f>
        <v>0</v>
      </c>
    </row>
    <row r="25" spans="1:10" customHeight="1" ht="53">
      <c r="A25" s="1"/>
      <c r="B25" s="1">
        <v>821751</v>
      </c>
      <c r="C25" s="1" t="s">
        <v>101</v>
      </c>
      <c r="D25" s="1" t="s">
        <v>102</v>
      </c>
      <c r="E25" s="3" t="s">
        <v>103</v>
      </c>
      <c r="F25" s="1" t="s">
        <v>104</v>
      </c>
      <c r="G25" s="1" t="s">
        <v>77</v>
      </c>
      <c r="H25" s="1" t="s">
        <v>14</v>
      </c>
      <c r="I25" s="2"/>
      <c r="J25" s="5">
        <f>I25*186.00</f>
        <v>0</v>
      </c>
    </row>
    <row r="26" spans="1:10">
      <c r="A26" s="1"/>
      <c r="B26" s="1">
        <v>821734</v>
      </c>
      <c r="C26" s="1" t="s">
        <v>105</v>
      </c>
      <c r="D26" s="1"/>
      <c r="E26" s="3" t="s">
        <v>106</v>
      </c>
      <c r="F26" s="1" t="s">
        <v>107</v>
      </c>
      <c r="G26" s="1" t="s">
        <v>19</v>
      </c>
      <c r="H26" s="1" t="s">
        <v>14</v>
      </c>
      <c r="I26" s="2"/>
      <c r="J26" s="5">
        <f>I26*281.76</f>
        <v>0</v>
      </c>
    </row>
    <row r="27" spans="1:10">
      <c r="A27" s="1"/>
      <c r="B27" s="1">
        <v>821735</v>
      </c>
      <c r="C27" s="1" t="s">
        <v>108</v>
      </c>
      <c r="D27" s="1"/>
      <c r="E27" s="3" t="s">
        <v>109</v>
      </c>
      <c r="F27" s="1" t="s">
        <v>110</v>
      </c>
      <c r="G27" s="1" t="s">
        <v>13</v>
      </c>
      <c r="H27" s="1" t="s">
        <v>14</v>
      </c>
      <c r="I27" s="2"/>
      <c r="J27" s="5">
        <f>I27*300.99</f>
        <v>0</v>
      </c>
    </row>
    <row r="28" spans="1:10">
      <c r="A28" s="1"/>
      <c r="B28" s="1">
        <v>821736</v>
      </c>
      <c r="C28" s="1" t="s">
        <v>111</v>
      </c>
      <c r="D28" s="1"/>
      <c r="E28" s="3" t="s">
        <v>112</v>
      </c>
      <c r="F28" s="1" t="s">
        <v>113</v>
      </c>
      <c r="G28" s="1" t="s">
        <v>19</v>
      </c>
      <c r="H28" s="1" t="s">
        <v>14</v>
      </c>
      <c r="I28" s="2"/>
      <c r="J28" s="5">
        <f>I28*329.38</f>
        <v>0</v>
      </c>
    </row>
    <row r="29" spans="1:10">
      <c r="A29" s="1"/>
      <c r="B29" s="1">
        <v>821737</v>
      </c>
      <c r="C29" s="1" t="s">
        <v>114</v>
      </c>
      <c r="D29" s="1"/>
      <c r="E29" s="3" t="s">
        <v>115</v>
      </c>
      <c r="F29" s="1" t="s">
        <v>116</v>
      </c>
      <c r="G29" s="1" t="s">
        <v>19</v>
      </c>
      <c r="H29" s="1" t="s">
        <v>14</v>
      </c>
      <c r="I29" s="2"/>
      <c r="J29" s="5">
        <f>I29*386.61</f>
        <v>0</v>
      </c>
    </row>
    <row r="30" spans="1:10">
      <c r="A30" s="1"/>
      <c r="B30" s="1">
        <v>821738</v>
      </c>
      <c r="C30" s="1" t="s">
        <v>117</v>
      </c>
      <c r="D30" s="1"/>
      <c r="E30" s="3" t="s">
        <v>118</v>
      </c>
      <c r="F30" s="1" t="s">
        <v>119</v>
      </c>
      <c r="G30" s="1" t="s">
        <v>19</v>
      </c>
      <c r="H30" s="1" t="s">
        <v>14</v>
      </c>
      <c r="I30" s="2"/>
      <c r="J30" s="5">
        <f>I30*440.15</f>
        <v>0</v>
      </c>
    </row>
    <row r="31" spans="1:10">
      <c r="A31" s="1"/>
      <c r="B31" s="1">
        <v>821739</v>
      </c>
      <c r="C31" s="1" t="s">
        <v>120</v>
      </c>
      <c r="D31" s="1"/>
      <c r="E31" s="3" t="s">
        <v>121</v>
      </c>
      <c r="F31" s="1" t="s">
        <v>122</v>
      </c>
      <c r="G31" s="1" t="s">
        <v>19</v>
      </c>
      <c r="H31" s="1" t="s">
        <v>14</v>
      </c>
      <c r="I31" s="2"/>
      <c r="J31" s="5">
        <f>I31*898.52</f>
        <v>0</v>
      </c>
    </row>
    <row r="32" spans="1:10">
      <c r="A32" s="1"/>
      <c r="B32" s="1">
        <v>821740</v>
      </c>
      <c r="C32" s="1" t="s">
        <v>123</v>
      </c>
      <c r="D32" s="1"/>
      <c r="E32" s="3" t="s">
        <v>124</v>
      </c>
      <c r="F32" s="1" t="s">
        <v>125</v>
      </c>
      <c r="G32" s="1" t="s">
        <v>19</v>
      </c>
      <c r="H32" s="1" t="s">
        <v>14</v>
      </c>
      <c r="I32" s="2"/>
      <c r="J32" s="5">
        <f>I32*0.00</f>
        <v>0</v>
      </c>
    </row>
    <row r="33" spans="1:10">
      <c r="A33" s="1"/>
      <c r="B33" s="1">
        <v>821741</v>
      </c>
      <c r="C33" s="1" t="s">
        <v>126</v>
      </c>
      <c r="D33" s="1"/>
      <c r="E33" s="3" t="s">
        <v>127</v>
      </c>
      <c r="F33" s="1" t="s">
        <v>107</v>
      </c>
      <c r="G33" s="1" t="s">
        <v>19</v>
      </c>
      <c r="H33" s="1" t="s">
        <v>14</v>
      </c>
      <c r="I33" s="2"/>
      <c r="J33" s="5">
        <f>I33*281.76</f>
        <v>0</v>
      </c>
    </row>
    <row r="34" spans="1:10">
      <c r="A34" s="1"/>
      <c r="B34" s="1">
        <v>821742</v>
      </c>
      <c r="C34" s="1" t="s">
        <v>128</v>
      </c>
      <c r="D34" s="1"/>
      <c r="E34" s="3" t="s">
        <v>129</v>
      </c>
      <c r="F34" s="1" t="s">
        <v>110</v>
      </c>
      <c r="G34" s="1" t="s">
        <v>13</v>
      </c>
      <c r="H34" s="1" t="s">
        <v>14</v>
      </c>
      <c r="I34" s="2"/>
      <c r="J34" s="5">
        <f>I34*300.99</f>
        <v>0</v>
      </c>
    </row>
    <row r="35" spans="1:10">
      <c r="A35" s="1"/>
      <c r="B35" s="1">
        <v>821743</v>
      </c>
      <c r="C35" s="1" t="s">
        <v>130</v>
      </c>
      <c r="D35" s="1"/>
      <c r="E35" s="3" t="s">
        <v>131</v>
      </c>
      <c r="F35" s="1" t="s">
        <v>113</v>
      </c>
      <c r="G35" s="1" t="s">
        <v>19</v>
      </c>
      <c r="H35" s="1" t="s">
        <v>14</v>
      </c>
      <c r="I35" s="2"/>
      <c r="J35" s="5">
        <f>I35*329.38</f>
        <v>0</v>
      </c>
    </row>
    <row r="36" spans="1:10">
      <c r="A36" s="1"/>
      <c r="B36" s="1">
        <v>821744</v>
      </c>
      <c r="C36" s="1" t="s">
        <v>132</v>
      </c>
      <c r="D36" s="1"/>
      <c r="E36" s="3" t="s">
        <v>133</v>
      </c>
      <c r="F36" s="1" t="s">
        <v>116</v>
      </c>
      <c r="G36" s="1" t="s">
        <v>19</v>
      </c>
      <c r="H36" s="1" t="s">
        <v>14</v>
      </c>
      <c r="I36" s="2"/>
      <c r="J36" s="5">
        <f>I36*386.61</f>
        <v>0</v>
      </c>
    </row>
    <row r="37" spans="1:10">
      <c r="A37" s="1"/>
      <c r="B37" s="1">
        <v>821745</v>
      </c>
      <c r="C37" s="1" t="s">
        <v>134</v>
      </c>
      <c r="D37" s="1"/>
      <c r="E37" s="3" t="s">
        <v>135</v>
      </c>
      <c r="F37" s="1" t="s">
        <v>119</v>
      </c>
      <c r="G37" s="1" t="s">
        <v>13</v>
      </c>
      <c r="H37" s="1" t="s">
        <v>14</v>
      </c>
      <c r="I37" s="2"/>
      <c r="J37" s="5">
        <f>I37*440.15</f>
        <v>0</v>
      </c>
    </row>
    <row r="38" spans="1:10">
      <c r="A38" s="1"/>
      <c r="B38" s="1">
        <v>821746</v>
      </c>
      <c r="C38" s="1" t="s">
        <v>136</v>
      </c>
      <c r="D38" s="1"/>
      <c r="E38" s="3" t="s">
        <v>137</v>
      </c>
      <c r="F38" s="1" t="s">
        <v>138</v>
      </c>
      <c r="G38" s="1" t="s">
        <v>19</v>
      </c>
      <c r="H38" s="1" t="s">
        <v>14</v>
      </c>
      <c r="I38" s="2"/>
      <c r="J38" s="5">
        <f>I38*561.95</f>
        <v>0</v>
      </c>
    </row>
    <row r="39" spans="1:10">
      <c r="A39" s="1"/>
      <c r="B39" s="1">
        <v>821747</v>
      </c>
      <c r="C39" s="1" t="s">
        <v>139</v>
      </c>
      <c r="D39" s="1"/>
      <c r="E39" s="3" t="s">
        <v>140</v>
      </c>
      <c r="F39" s="1" t="s">
        <v>141</v>
      </c>
      <c r="G39" s="1" t="s">
        <v>19</v>
      </c>
      <c r="H39" s="1" t="s">
        <v>14</v>
      </c>
      <c r="I39" s="2"/>
      <c r="J39" s="5">
        <f>I39*547.03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1"/>
    <mergeCell ref="A12:A21"/>
    <mergeCell ref="A22:A23"/>
    <mergeCell ref="A24:A25"/>
    <mergeCell ref="A26:A32"/>
    <mergeCell ref="A33:A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2024-05-02T11:39:40+03:00</dcterms:created>
  <dcterms:modified xsi:type="dcterms:W3CDTF">2024-05-02T11:39:40+03:00</dcterms:modified>
  <dc:title>Untitled Spreadsheet</dc:title>
  <dc:description/>
  <dc:subject/>
  <cp:keywords/>
  <cp:category/>
</cp:coreProperties>
</file>