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<sst xmlns="http://schemas.openxmlformats.org/spreadsheetml/2006/main" uniqueCount="116">
  <si>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</si>
  <si>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</si>
  <si>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</si>
  <si>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</si>
  <si>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</si>
  <si>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</si>
  <si>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</si>
  <si>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</si>
  <si>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</si>
  <si>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</si>
  <si>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VLC-451001</t>
  </si>
  <si>
    <t>VT.052.N.04</t>
  </si>
  <si>
    <t>Вентиль прямоточный запорно-регулировочный 1/2" (7 /84шт)</t>
  </si>
  <si>
    <t>869.00 руб.</t>
  </si>
  <si>
    <t>&gt;10</t>
  </si>
  <si>
    <t>шт</t>
  </si>
  <si>
    <t>VLC-451002</t>
  </si>
  <si>
    <t>VT.052.N.05</t>
  </si>
  <si>
    <t>Вентиль прямоточный запорно-регулировочный 3/4" (4 /48шт)</t>
  </si>
  <si>
    <t>1 512.00 руб.</t>
  </si>
  <si>
    <t>&gt;100</t>
  </si>
  <si>
    <t>VLC-451003</t>
  </si>
  <si>
    <t>VT.052.N.06</t>
  </si>
  <si>
    <t>Вентиль прямоточный запорно-регулировочный 1" (4 /32шт)</t>
  </si>
  <si>
    <t>2 563.00 руб.</t>
  </si>
  <si>
    <t>VLC-451004</t>
  </si>
  <si>
    <t>VT.053.N.04</t>
  </si>
  <si>
    <t>Вентиль прямоточный с косым фильтром 1/2" (6 /60шт)</t>
  </si>
  <si>
    <t>1 087.00 руб.</t>
  </si>
  <si>
    <t>&gt;25</t>
  </si>
  <si>
    <t>VLC-451005</t>
  </si>
  <si>
    <t>VT.053.N.05</t>
  </si>
  <si>
    <t>Вентиль прямоточный с косым фильтромй 3/4" (4 /32шт)</t>
  </si>
  <si>
    <t>2 007.00 руб.</t>
  </si>
  <si>
    <t>ZAP-410021</t>
  </si>
  <si>
    <t>GL179</t>
  </si>
  <si>
    <t>Клиновая задвижка  1/2" VIEIR (10/90шт)</t>
  </si>
  <si>
    <t>430.96 руб.</t>
  </si>
  <si>
    <t>ZAP-410022</t>
  </si>
  <si>
    <t>GL180</t>
  </si>
  <si>
    <t>Клиновая задвижка  3/4" VIEIR (10/90шт)</t>
  </si>
  <si>
    <t>605.99 руб.</t>
  </si>
  <si>
    <t>ZAP-410023</t>
  </si>
  <si>
    <t>GL181</t>
  </si>
  <si>
    <t>Клиновая задвижка  1" VIEIR (8/72шт)</t>
  </si>
  <si>
    <t>785.97 руб.</t>
  </si>
  <si>
    <t>ZAP-410024</t>
  </si>
  <si>
    <t>GL183</t>
  </si>
  <si>
    <t>Вентиль прямоточный запорно- регулировочный  1/2" VIEIR (10/100шт)</t>
  </si>
  <si>
    <t>789.27 руб.</t>
  </si>
  <si>
    <t>ZAP-410025</t>
  </si>
  <si>
    <t>GL184</t>
  </si>
  <si>
    <t>Вентиль прямоточный запорно- регулировочный  3/4" VIEIR (10/50шт)</t>
  </si>
  <si>
    <t>1 249.96 руб.</t>
  </si>
  <si>
    <t>ZAP-410026</t>
  </si>
  <si>
    <t>GL185</t>
  </si>
  <si>
    <t>Вентиль прямоточный запорно- регулировочный 1" VIEIR (5/50шт)</t>
  </si>
  <si>
    <t>2 026.02 руб.</t>
  </si>
  <si>
    <t>ZAP-410015</t>
  </si>
  <si>
    <t>GL195</t>
  </si>
  <si>
    <t>Вентиль запорно- регулировочный 1/2" VR красный (90/10шт)</t>
  </si>
  <si>
    <t>498.66 руб.</t>
  </si>
  <si>
    <t>ZAP-410016</t>
  </si>
  <si>
    <t>GL196</t>
  </si>
  <si>
    <t>Вентиль запорно- регулировочный 3/4" VR красный (90/10шт)</t>
  </si>
  <si>
    <t>627.46 руб.</t>
  </si>
  <si>
    <t>ZAP-410017</t>
  </si>
  <si>
    <t>GL197</t>
  </si>
  <si>
    <t>Вентиль запорно- регулировочный 1" VR красный (72/8шт)</t>
  </si>
  <si>
    <t>998.98 руб.</t>
  </si>
  <si>
    <t>ZAP-410018</t>
  </si>
  <si>
    <t>GL198</t>
  </si>
  <si>
    <t>Вентиль запорно- регулировочный 11/4" VR красный (50/5шт)</t>
  </si>
  <si>
    <t>1 486.08 руб.</t>
  </si>
  <si>
    <t>ZAP-410019</t>
  </si>
  <si>
    <t>GL199</t>
  </si>
  <si>
    <t>Вентиль запорно- регулировочный 11/2" VR красный (40/4шт)</t>
  </si>
  <si>
    <t>2 182.89 руб.</t>
  </si>
  <si>
    <t>ZAP-410020</t>
  </si>
  <si>
    <t>GL200</t>
  </si>
  <si>
    <t>Вентиль запорно- регулировочный 2" VR красный (30/2шт)</t>
  </si>
  <si>
    <t>3 297.45 руб.</t>
  </si>
  <si>
    <t>ZAP-410013</t>
  </si>
  <si>
    <t>VRKP-16</t>
  </si>
  <si>
    <t>Букса вентильная с накидной гайкой 1/2" VR (10/100шт)</t>
  </si>
  <si>
    <t>259.24 руб.</t>
  </si>
  <si>
    <t>&gt;50</t>
  </si>
  <si>
    <t>ZAP-410014</t>
  </si>
  <si>
    <t>VRKP-17</t>
  </si>
  <si>
    <t>Букса вентильная с накидной гайкой 3/4" VR (10/100шт)</t>
  </si>
  <si>
    <t>297.22 руб.</t>
  </si>
  <si>
    <t>VLC-452001</t>
  </si>
  <si>
    <t>VT.012.G.04</t>
  </si>
  <si>
    <t>Задвижка PN 16 1/2" (12 /144шт)</t>
  </si>
  <si>
    <t>684.00 руб.</t>
  </si>
  <si>
    <t>&gt;500</t>
  </si>
  <si>
    <t>VLC-452002</t>
  </si>
  <si>
    <t>VT.012.G.05</t>
  </si>
  <si>
    <t>Задвижка PN 16 3/4" (6 /96шт)</t>
  </si>
  <si>
    <t>946.00 руб.</t>
  </si>
  <si>
    <t>VLC-452003</t>
  </si>
  <si>
    <t>VT.012.G.06</t>
  </si>
  <si>
    <t>Задвижка PN 16 1" (6 /72шт)</t>
  </si>
  <si>
    <t>1 311.00 руб.</t>
  </si>
  <si>
    <t>VLC-900079</t>
  </si>
  <si>
    <t>VT.012.RG.07</t>
  </si>
  <si>
    <t>Задвижка клиновая PN 16, 1 1/4"</t>
  </si>
  <si>
    <t>2 584.00 руб.</t>
  </si>
  <si>
    <t>VLC-900080</t>
  </si>
  <si>
    <t>VT.012.RG.08</t>
  </si>
  <si>
    <t>Задвижка клиновая PN 16, 1 1/2"</t>
  </si>
  <si>
    <t>3 123.00 руб.</t>
  </si>
  <si>
    <t>VLC-900081</t>
  </si>
  <si>
    <t>VT.012.RG.09</t>
  </si>
  <si>
    <t>Задвижка клиновая PN 16, 2"</t>
  </si>
  <si>
    <t>5 223.00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</si>
</sst>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a596cc6_86a5_11e9_8101_003048fd731b_573396b2_f953_11e9_810b_003048fd731b1.jpeg"/><Relationship Id="rId2" Type="http://schemas.openxmlformats.org/officeDocument/2006/relationships/image" Target="../media/4a596cd2_86a5_11e9_8101_003048fd731b_573396b5_f953_11e9_810b_003048fd731b2.jpeg"/><Relationship Id="rId3" Type="http://schemas.openxmlformats.org/officeDocument/2006/relationships/image" Target="../media/5eb5c534_7c9e_11ea_8111_003048fd731b_d22d1902_c1e1_11ee_a54b_047c1617b1433.jpeg"/><Relationship Id="rId4" Type="http://schemas.openxmlformats.org/officeDocument/2006/relationships/image" Target="../media/5eb5c53a_7c9e_11ea_8111_003048fd731b_d22d190e_c1e1_11ee_a54b_047c1617b1434.jpeg"/><Relationship Id="rId5" Type="http://schemas.openxmlformats.org/officeDocument/2006/relationships/image" Target="../media/4687ac5b_ffbc_11e9_810b_003048fd731b_539d367a_ffc0_11e9_810b_003048fd731b5.jpeg"/><Relationship Id="rId6" Type="http://schemas.openxmlformats.org/officeDocument/2006/relationships/image" Target="../media/60a9d79c_d53f_11e9_8109_003048fd731b_539d3680_ffc0_11e9_810b_003048fd731b6.jpeg"/><Relationship Id="rId7" Type="http://schemas.openxmlformats.org/officeDocument/2006/relationships/image" Target="../media/4a596cff_86a5_11e9_8101_003048fd731b_573396b7_f953_11e9_810b_003048fd731b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190" descr="Image_19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191" descr="Image_1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192" descr="Image_1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4" name="Image_193" descr="Image_19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5" name="Image_194" descr="Image_19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6" name="Image_195" descr="Image_19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7" name="Image_196" descr="Image_19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SUM(J2:J26)</f>
        <v>0</v>
      </c>
      <c r="K1" s="4" t="s">
        <v>9</v>
      </c>
      <c r="L1" s="5"/>
    </row>
    <row r="2" spans="1:12" customHeight="1" ht="35">
      <c r="A2" s="1"/>
      <c r="B2" s="1">
        <v>811100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K2*869.00</f>
        <v>0</v>
      </c>
    </row>
    <row r="3" spans="1:12" customHeight="1" ht="35">
      <c r="A3" s="1"/>
      <c r="B3" s="1">
        <v>811101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 t="s">
        <v>20</v>
      </c>
      <c r="I3" s="1">
        <v>0</v>
      </c>
      <c r="J3" s="1" t="s">
        <v>15</v>
      </c>
      <c r="K3" s="2"/>
      <c r="L3" s="5">
        <f>K3*1512.00</f>
        <v>0</v>
      </c>
    </row>
    <row r="4" spans="1:12" customHeight="1" ht="35">
      <c r="A4" s="1"/>
      <c r="B4" s="1">
        <v>811102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14</v>
      </c>
      <c r="H4" s="1" t="s">
        <v>20</v>
      </c>
      <c r="I4" s="1">
        <v>0</v>
      </c>
      <c r="J4" s="1" t="s">
        <v>15</v>
      </c>
      <c r="K4" s="2"/>
      <c r="L4" s="5">
        <f>K4*2563.00</f>
        <v>0</v>
      </c>
    </row>
    <row r="5" spans="1:12" customHeight="1" ht="53">
      <c r="A5" s="1"/>
      <c r="B5" s="1">
        <v>811103</v>
      </c>
      <c r="C5" s="1" t="s">
        <v>25</v>
      </c>
      <c r="D5" s="1" t="s">
        <v>26</v>
      </c>
      <c r="E5" s="3" t="s">
        <v>27</v>
      </c>
      <c r="F5" s="1" t="s">
        <v>28</v>
      </c>
      <c r="G5" s="1">
        <v>0</v>
      </c>
      <c r="H5" s="1" t="s">
        <v>29</v>
      </c>
      <c r="I5" s="1">
        <v>0</v>
      </c>
      <c r="J5" s="1" t="s">
        <v>15</v>
      </c>
      <c r="K5" s="2"/>
      <c r="L5" s="5">
        <f>K5*1087.00</f>
        <v>0</v>
      </c>
    </row>
    <row r="6" spans="1:12" customHeight="1" ht="53">
      <c r="A6" s="1"/>
      <c r="B6" s="1">
        <v>811104</v>
      </c>
      <c r="C6" s="1" t="s">
        <v>30</v>
      </c>
      <c r="D6" s="1" t="s">
        <v>31</v>
      </c>
      <c r="E6" s="3" t="s">
        <v>32</v>
      </c>
      <c r="F6" s="1" t="s">
        <v>33</v>
      </c>
      <c r="G6" s="1">
        <v>0</v>
      </c>
      <c r="H6" s="1" t="s">
        <v>29</v>
      </c>
      <c r="I6" s="1">
        <v>0</v>
      </c>
      <c r="J6" s="1" t="s">
        <v>15</v>
      </c>
      <c r="K6" s="2"/>
      <c r="L6" s="5">
        <f>K6*2007.00</f>
        <v>0</v>
      </c>
    </row>
    <row r="7" spans="1:12" customHeight="1" ht="35">
      <c r="A7" s="1"/>
      <c r="B7" s="1">
        <v>826549</v>
      </c>
      <c r="C7" s="1" t="s">
        <v>34</v>
      </c>
      <c r="D7" s="1" t="s">
        <v>35</v>
      </c>
      <c r="E7" s="3" t="s">
        <v>36</v>
      </c>
      <c r="F7" s="1" t="s">
        <v>37</v>
      </c>
      <c r="G7" s="1" t="s">
        <v>14</v>
      </c>
      <c r="H7" s="1">
        <v>0</v>
      </c>
      <c r="I7" s="1">
        <v>0</v>
      </c>
      <c r="J7" s="1" t="s">
        <v>15</v>
      </c>
      <c r="K7" s="2"/>
      <c r="L7" s="5">
        <f>K7*430.96</f>
        <v>0</v>
      </c>
    </row>
    <row r="8" spans="1:12" customHeight="1" ht="35">
      <c r="A8" s="1"/>
      <c r="B8" s="1">
        <v>826550</v>
      </c>
      <c r="C8" s="1" t="s">
        <v>38</v>
      </c>
      <c r="D8" s="1" t="s">
        <v>39</v>
      </c>
      <c r="E8" s="3" t="s">
        <v>40</v>
      </c>
      <c r="F8" s="1" t="s">
        <v>41</v>
      </c>
      <c r="G8" s="1" t="s">
        <v>14</v>
      </c>
      <c r="H8" s="1">
        <v>0</v>
      </c>
      <c r="I8" s="1">
        <v>0</v>
      </c>
      <c r="J8" s="1" t="s">
        <v>15</v>
      </c>
      <c r="K8" s="2"/>
      <c r="L8" s="5">
        <f>K8*605.99</f>
        <v>0</v>
      </c>
    </row>
    <row r="9" spans="1:12" customHeight="1" ht="35">
      <c r="A9" s="1"/>
      <c r="B9" s="1">
        <v>826551</v>
      </c>
      <c r="C9" s="1" t="s">
        <v>42</v>
      </c>
      <c r="D9" s="1" t="s">
        <v>43</v>
      </c>
      <c r="E9" s="3" t="s">
        <v>44</v>
      </c>
      <c r="F9" s="1" t="s">
        <v>45</v>
      </c>
      <c r="G9" s="1" t="s">
        <v>14</v>
      </c>
      <c r="H9" s="1">
        <v>0</v>
      </c>
      <c r="I9" s="1">
        <v>0</v>
      </c>
      <c r="J9" s="1" t="s">
        <v>15</v>
      </c>
      <c r="K9" s="2"/>
      <c r="L9" s="5">
        <f>K9*785.97</f>
        <v>0</v>
      </c>
    </row>
    <row r="10" spans="1:12" customHeight="1" ht="35">
      <c r="A10" s="1"/>
      <c r="B10" s="1">
        <v>826552</v>
      </c>
      <c r="C10" s="1" t="s">
        <v>46</v>
      </c>
      <c r="D10" s="1" t="s">
        <v>47</v>
      </c>
      <c r="E10" s="3" t="s">
        <v>48</v>
      </c>
      <c r="F10" s="1" t="s">
        <v>49</v>
      </c>
      <c r="G10" s="1">
        <v>10</v>
      </c>
      <c r="H10" s="1">
        <v>0</v>
      </c>
      <c r="I10" s="1">
        <v>0</v>
      </c>
      <c r="J10" s="1" t="s">
        <v>15</v>
      </c>
      <c r="K10" s="2"/>
      <c r="L10" s="5">
        <f>K10*789.27</f>
        <v>0</v>
      </c>
    </row>
    <row r="11" spans="1:12" customHeight="1" ht="35">
      <c r="A11" s="1"/>
      <c r="B11" s="1">
        <v>826553</v>
      </c>
      <c r="C11" s="1" t="s">
        <v>50</v>
      </c>
      <c r="D11" s="1" t="s">
        <v>51</v>
      </c>
      <c r="E11" s="3" t="s">
        <v>52</v>
      </c>
      <c r="F11" s="1" t="s">
        <v>53</v>
      </c>
      <c r="G11" s="1">
        <v>0</v>
      </c>
      <c r="H11" s="1">
        <v>0</v>
      </c>
      <c r="I11" s="1">
        <v>0</v>
      </c>
      <c r="J11" s="1" t="s">
        <v>15</v>
      </c>
      <c r="K11" s="2"/>
      <c r="L11" s="5">
        <f>K11*1249.96</f>
        <v>0</v>
      </c>
    </row>
    <row r="12" spans="1:12" customHeight="1" ht="35">
      <c r="A12" s="1"/>
      <c r="B12" s="1">
        <v>826554</v>
      </c>
      <c r="C12" s="1" t="s">
        <v>54</v>
      </c>
      <c r="D12" s="1" t="s">
        <v>55</v>
      </c>
      <c r="E12" s="3" t="s">
        <v>56</v>
      </c>
      <c r="F12" s="1" t="s">
        <v>57</v>
      </c>
      <c r="G12" s="1">
        <v>0</v>
      </c>
      <c r="H12" s="1">
        <v>0</v>
      </c>
      <c r="I12" s="1">
        <v>0</v>
      </c>
      <c r="J12" s="1" t="s">
        <v>15</v>
      </c>
      <c r="K12" s="2"/>
      <c r="L12" s="5">
        <f>K12*2026.02</f>
        <v>0</v>
      </c>
    </row>
    <row r="13" spans="1:12" customHeight="1" ht="18">
      <c r="A13" s="1"/>
      <c r="B13" s="1">
        <v>824508</v>
      </c>
      <c r="C13" s="1" t="s">
        <v>58</v>
      </c>
      <c r="D13" s="1" t="s">
        <v>59</v>
      </c>
      <c r="E13" s="3" t="s">
        <v>60</v>
      </c>
      <c r="F13" s="1" t="s">
        <v>61</v>
      </c>
      <c r="G13" s="1">
        <v>0</v>
      </c>
      <c r="H13" s="1">
        <v>0</v>
      </c>
      <c r="I13" s="1">
        <v>0</v>
      </c>
      <c r="J13" s="1" t="s">
        <v>15</v>
      </c>
      <c r="K13" s="2"/>
      <c r="L13" s="5">
        <f>K13*498.66</f>
        <v>0</v>
      </c>
    </row>
    <row r="14" spans="1:12" customHeight="1" ht="18">
      <c r="A14" s="1"/>
      <c r="B14" s="1">
        <v>824509</v>
      </c>
      <c r="C14" s="1" t="s">
        <v>62</v>
      </c>
      <c r="D14" s="1" t="s">
        <v>63</v>
      </c>
      <c r="E14" s="3" t="s">
        <v>64</v>
      </c>
      <c r="F14" s="1" t="s">
        <v>65</v>
      </c>
      <c r="G14" s="1">
        <v>0</v>
      </c>
      <c r="H14" s="1">
        <v>0</v>
      </c>
      <c r="I14" s="1">
        <v>0</v>
      </c>
      <c r="J14" s="1" t="s">
        <v>15</v>
      </c>
      <c r="K14" s="2"/>
      <c r="L14" s="5">
        <f>K14*627.46</f>
        <v>0</v>
      </c>
    </row>
    <row r="15" spans="1:12" customHeight="1" ht="18">
      <c r="A15" s="1"/>
      <c r="B15" s="1">
        <v>824510</v>
      </c>
      <c r="C15" s="1" t="s">
        <v>66</v>
      </c>
      <c r="D15" s="1" t="s">
        <v>67</v>
      </c>
      <c r="E15" s="3" t="s">
        <v>68</v>
      </c>
      <c r="F15" s="1" t="s">
        <v>69</v>
      </c>
      <c r="G15" s="1">
        <v>0</v>
      </c>
      <c r="H15" s="1">
        <v>0</v>
      </c>
      <c r="I15" s="1">
        <v>0</v>
      </c>
      <c r="J15" s="1" t="s">
        <v>15</v>
      </c>
      <c r="K15" s="2"/>
      <c r="L15" s="5">
        <f>K15*998.98</f>
        <v>0</v>
      </c>
    </row>
    <row r="16" spans="1:12" customHeight="1" ht="18">
      <c r="A16" s="1"/>
      <c r="B16" s="1">
        <v>824511</v>
      </c>
      <c r="C16" s="1" t="s">
        <v>70</v>
      </c>
      <c r="D16" s="1" t="s">
        <v>71</v>
      </c>
      <c r="E16" s="3" t="s">
        <v>72</v>
      </c>
      <c r="F16" s="1" t="s">
        <v>73</v>
      </c>
      <c r="G16" s="1">
        <v>8</v>
      </c>
      <c r="H16" s="1">
        <v>0</v>
      </c>
      <c r="I16" s="1">
        <v>0</v>
      </c>
      <c r="J16" s="1" t="s">
        <v>15</v>
      </c>
      <c r="K16" s="2"/>
      <c r="L16" s="5">
        <f>K16*1486.08</f>
        <v>0</v>
      </c>
    </row>
    <row r="17" spans="1:12" customHeight="1" ht="18">
      <c r="A17" s="1"/>
      <c r="B17" s="1">
        <v>824512</v>
      </c>
      <c r="C17" s="1" t="s">
        <v>74</v>
      </c>
      <c r="D17" s="1" t="s">
        <v>75</v>
      </c>
      <c r="E17" s="3" t="s">
        <v>76</v>
      </c>
      <c r="F17" s="1" t="s">
        <v>77</v>
      </c>
      <c r="G17" s="1">
        <v>0</v>
      </c>
      <c r="H17" s="1">
        <v>0</v>
      </c>
      <c r="I17" s="1">
        <v>0</v>
      </c>
      <c r="J17" s="1" t="s">
        <v>15</v>
      </c>
      <c r="K17" s="2"/>
      <c r="L17" s="5">
        <f>K17*2182.89</f>
        <v>0</v>
      </c>
    </row>
    <row r="18" spans="1:12" customHeight="1" ht="18">
      <c r="A18" s="1"/>
      <c r="B18" s="1">
        <v>824513</v>
      </c>
      <c r="C18" s="1" t="s">
        <v>78</v>
      </c>
      <c r="D18" s="1" t="s">
        <v>79</v>
      </c>
      <c r="E18" s="3" t="s">
        <v>80</v>
      </c>
      <c r="F18" s="1" t="s">
        <v>81</v>
      </c>
      <c r="G18" s="1">
        <v>0</v>
      </c>
      <c r="H18" s="1">
        <v>0</v>
      </c>
      <c r="I18" s="1">
        <v>0</v>
      </c>
      <c r="J18" s="1" t="s">
        <v>15</v>
      </c>
      <c r="K18" s="2"/>
      <c r="L18" s="5">
        <f>K18*3297.45</f>
        <v>0</v>
      </c>
    </row>
    <row r="19" spans="1:12" customHeight="1" ht="53">
      <c r="A19" s="1"/>
      <c r="B19" s="1">
        <v>823132</v>
      </c>
      <c r="C19" s="1" t="s">
        <v>82</v>
      </c>
      <c r="D19" s="1" t="s">
        <v>83</v>
      </c>
      <c r="E19" s="3" t="s">
        <v>84</v>
      </c>
      <c r="F19" s="1" t="s">
        <v>85</v>
      </c>
      <c r="G19" s="1" t="s">
        <v>86</v>
      </c>
      <c r="H19" s="1">
        <v>0</v>
      </c>
      <c r="I19" s="1">
        <v>0</v>
      </c>
      <c r="J19" s="1" t="s">
        <v>15</v>
      </c>
      <c r="K19" s="2"/>
      <c r="L19" s="5">
        <f>K19*259.24</f>
        <v>0</v>
      </c>
    </row>
    <row r="20" spans="1:12" customHeight="1" ht="53">
      <c r="A20" s="1"/>
      <c r="B20" s="1">
        <v>823133</v>
      </c>
      <c r="C20" s="1" t="s">
        <v>87</v>
      </c>
      <c r="D20" s="1" t="s">
        <v>88</v>
      </c>
      <c r="E20" s="3" t="s">
        <v>89</v>
      </c>
      <c r="F20" s="1" t="s">
        <v>90</v>
      </c>
      <c r="G20" s="1" t="s">
        <v>86</v>
      </c>
      <c r="H20" s="1">
        <v>0</v>
      </c>
      <c r="I20" s="1">
        <v>0</v>
      </c>
      <c r="J20" s="1" t="s">
        <v>15</v>
      </c>
      <c r="K20" s="2"/>
      <c r="L20" s="5">
        <f>K20*297.22</f>
        <v>0</v>
      </c>
    </row>
    <row r="21" spans="1:12" customHeight="1" ht="18">
      <c r="A21" s="1"/>
      <c r="B21" s="1">
        <v>811110</v>
      </c>
      <c r="C21" s="1" t="s">
        <v>91</v>
      </c>
      <c r="D21" s="1" t="s">
        <v>92</v>
      </c>
      <c r="E21" s="3" t="s">
        <v>93</v>
      </c>
      <c r="F21" s="1" t="s">
        <v>94</v>
      </c>
      <c r="G21" s="1">
        <v>2</v>
      </c>
      <c r="H21" s="1" t="s">
        <v>95</v>
      </c>
      <c r="I21" s="1">
        <v>0</v>
      </c>
      <c r="J21" s="1" t="s">
        <v>15</v>
      </c>
      <c r="K21" s="2"/>
      <c r="L21" s="5">
        <f>K21*684.00</f>
        <v>0</v>
      </c>
    </row>
    <row r="22" spans="1:12" customHeight="1" ht="18">
      <c r="A22" s="1"/>
      <c r="B22" s="1">
        <v>811111</v>
      </c>
      <c r="C22" s="1" t="s">
        <v>96</v>
      </c>
      <c r="D22" s="1" t="s">
        <v>97</v>
      </c>
      <c r="E22" s="3" t="s">
        <v>98</v>
      </c>
      <c r="F22" s="1" t="s">
        <v>99</v>
      </c>
      <c r="G22" s="1" t="s">
        <v>14</v>
      </c>
      <c r="H22" s="1" t="s">
        <v>20</v>
      </c>
      <c r="I22" s="1">
        <v>0</v>
      </c>
      <c r="J22" s="1" t="s">
        <v>15</v>
      </c>
      <c r="K22" s="2"/>
      <c r="L22" s="5">
        <f>K22*946.00</f>
        <v>0</v>
      </c>
    </row>
    <row r="23" spans="1:12" customHeight="1" ht="18">
      <c r="A23" s="1"/>
      <c r="B23" s="1">
        <v>811112</v>
      </c>
      <c r="C23" s="1" t="s">
        <v>100</v>
      </c>
      <c r="D23" s="1" t="s">
        <v>101</v>
      </c>
      <c r="E23" s="3" t="s">
        <v>102</v>
      </c>
      <c r="F23" s="1" t="s">
        <v>103</v>
      </c>
      <c r="G23" s="1">
        <v>6</v>
      </c>
      <c r="H23" s="1" t="s">
        <v>20</v>
      </c>
      <c r="I23" s="1">
        <v>0</v>
      </c>
      <c r="J23" s="1" t="s">
        <v>15</v>
      </c>
      <c r="K23" s="2"/>
      <c r="L23" s="5">
        <f>K23*1311.00</f>
        <v>0</v>
      </c>
    </row>
    <row r="24" spans="1:12" customHeight="1" ht="18">
      <c r="A24" s="1"/>
      <c r="B24" s="1">
        <v>836170</v>
      </c>
      <c r="C24" s="1" t="s">
        <v>104</v>
      </c>
      <c r="D24" s="1" t="s">
        <v>105</v>
      </c>
      <c r="E24" s="3" t="s">
        <v>106</v>
      </c>
      <c r="F24" s="1" t="s">
        <v>107</v>
      </c>
      <c r="G24" s="1">
        <v>0</v>
      </c>
      <c r="H24" s="1" t="s">
        <v>14</v>
      </c>
      <c r="I24" s="1">
        <v>0</v>
      </c>
      <c r="J24" s="1" t="s">
        <v>15</v>
      </c>
      <c r="K24" s="2"/>
      <c r="L24" s="5">
        <f>K24*2584.00</f>
        <v>0</v>
      </c>
    </row>
    <row r="25" spans="1:12" customHeight="1" ht="18">
      <c r="A25" s="1"/>
      <c r="B25" s="1">
        <v>836171</v>
      </c>
      <c r="C25" s="1" t="s">
        <v>108</v>
      </c>
      <c r="D25" s="1" t="s">
        <v>109</v>
      </c>
      <c r="E25" s="3" t="s">
        <v>110</v>
      </c>
      <c r="F25" s="1" t="s">
        <v>111</v>
      </c>
      <c r="G25" s="1">
        <v>0</v>
      </c>
      <c r="H25" s="1" t="s">
        <v>14</v>
      </c>
      <c r="I25" s="1">
        <v>0</v>
      </c>
      <c r="J25" s="1" t="s">
        <v>15</v>
      </c>
      <c r="K25" s="2"/>
      <c r="L25" s="5">
        <f>K25*3123.00</f>
        <v>0</v>
      </c>
    </row>
    <row r="26" spans="1:12" customHeight="1" ht="18">
      <c r="A26" s="1"/>
      <c r="B26" s="1">
        <v>836172</v>
      </c>
      <c r="C26" s="1" t="s">
        <v>112</v>
      </c>
      <c r="D26" s="1" t="s">
        <v>113</v>
      </c>
      <c r="E26" s="3" t="s">
        <v>114</v>
      </c>
      <c r="F26" s="1" t="s">
        <v>115</v>
      </c>
      <c r="G26" s="1">
        <v>0</v>
      </c>
      <c r="H26" s="1" t="s">
        <v>14</v>
      </c>
      <c r="I26" s="1">
        <v>0</v>
      </c>
      <c r="J26" s="1" t="s">
        <v>15</v>
      </c>
      <c r="K26" s="2"/>
      <c r="L26" s="5">
        <f>K26*5223.00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4"/>
    <mergeCell ref="A5:A6"/>
    <mergeCell ref="A7:A9"/>
    <mergeCell ref="A10:A12"/>
    <mergeCell ref="A13:A18"/>
    <mergeCell ref="A19:A20"/>
    <mergeCell ref="A21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2024-10-23T20:05:53+03:00</dcterms:created>
  <dcterms:modified xsi:type="dcterms:W3CDTF">2024-10-23T20:05:53+03:00</dcterms:modified>
  <dc:title>Untitled Spreadsheet</dc:title>
  <dc:description/>
  <dc:subject/>
  <cp:keywords/>
  <cp:category/>
</cp:coreProperties>
</file>