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<sst xmlns="http://schemas.openxmlformats.org/spreadsheetml/2006/main" uniqueCount="102">
  <si>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</si>
  <si>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</si>
  <si>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</si>
  <si>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</si>
  <si>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</si>
  <si>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</si>
  <si>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</si>
  <si>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</si>
  <si>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</si>
  <si>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</si>
  <si>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KIP-130001</t>
  </si>
  <si>
    <t>водосчетчик НОРМА СВКМ-15У Р унив (БЕЗ ШТУЦЕРОВ) (1/20шт)</t>
  </si>
  <si>
    <t>664.00 руб.</t>
  </si>
  <si>
    <t>шт</t>
  </si>
  <si>
    <t>KIP-130002</t>
  </si>
  <si>
    <t>водосчетчик НОРМА СВКМ-15У Р унив (с штуцерами) (1/20шт)</t>
  </si>
  <si>
    <t>776.00 руб.</t>
  </si>
  <si>
    <t>KIP-150001</t>
  </si>
  <si>
    <t>СВ110-008</t>
  </si>
  <si>
    <t>ВОДОСЧЕТЧИК универсальный ЭКО НОМ-15-110мм БЕЗ штуцеров (1/20шт)</t>
  </si>
  <si>
    <t>777.00 руб.</t>
  </si>
  <si>
    <t>KIP-150002</t>
  </si>
  <si>
    <t>СВ110-004</t>
  </si>
  <si>
    <t>ВОДОСЧЕТЧИК универсальный ЭКО НОМ-15-110мм + ШТУЦЕРА комплект (1/20шт)</t>
  </si>
  <si>
    <t>923.15 руб.</t>
  </si>
  <si>
    <t>KIP-150010</t>
  </si>
  <si>
    <t>СВ20-003</t>
  </si>
  <si>
    <t>Счетчик воды универсальный ЭКО НОМ-20-130мм + ШТУЦЕРА комплект</t>
  </si>
  <si>
    <t>1 450.00 руб.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</si>
  <si>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</si>
  <si>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</si>
  <si>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</si>
  <si>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</si>
  <si>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KIP-151201</t>
  </si>
  <si>
    <t>Счетчик воды универсальный АРШИН 15-110мм БЕЗ штуцеров (1/20шт)</t>
  </si>
  <si>
    <t>749.25 руб.</t>
  </si>
  <si>
    <t>KIP-151202</t>
  </si>
  <si>
    <t>Счетчик воды универсальный АРШИН 15-110мм + ШТУЦЕРА с обратным клапаном (1/20шт)</t>
  </si>
  <si>
    <t>952.75 руб.</t>
  </si>
  <si>
    <t>VLC-1121001</t>
  </si>
  <si>
    <t>VLF-15U</t>
  </si>
  <si>
    <t>ВОДОСЧЕТЧИК  унив., квартирный, до +90^С, 1,5м3, 1/2", 110 мм  (NEW)   (1 /12шт)</t>
  </si>
  <si>
    <t>1 754.00 руб.</t>
  </si>
  <si>
    <t>&gt;50</t>
  </si>
  <si>
    <t>VLC-1121002</t>
  </si>
  <si>
    <t>VLF-15U-L.110</t>
  </si>
  <si>
    <t>ВОДОСЧЕТЧИК унив., квартирный, БЕЗ СГОНОВ до +90^С, 1,5м3, 1/2", 110 мм  (NEW)    (1 /12шт)</t>
  </si>
  <si>
    <t>1 405.00 руб.</t>
  </si>
  <si>
    <t>&gt;1000</t>
  </si>
  <si>
    <t>VLC-1121003</t>
  </si>
  <si>
    <t>VLF-20U</t>
  </si>
  <si>
    <t>Водосчетчик унив., квартирный, до +90^С, 2,5м3, 3/4", 105 мм (NEW)  (1 /10шт)</t>
  </si>
  <si>
    <t>3 253.00 руб.</t>
  </si>
  <si>
    <t>&gt;100</t>
  </si>
  <si>
    <t>VLC-1121004</t>
  </si>
  <si>
    <t>VLF-15U-L</t>
  </si>
  <si>
    <t>Водосчетчик унив., квартирный, БЕЗ СГОНОВ, до +90^С, 1,5м3, 1/2", 80 мм (NEW)  (1 /12шт)</t>
  </si>
  <si>
    <t>1 352.00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</si>
  <si>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</si>
  <si>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</si>
  <si>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</si>
  <si>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1 843.00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</si>
  <si>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</si>
  <si>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</si>
  <si>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</si>
  <si>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1 558.00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</si>
  <si>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</si>
  <si>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</si>
  <si>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</si>
  <si>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1 655.00 руб.</t>
  </si>
  <si>
    <t>KIP-151104</t>
  </si>
  <si>
    <t>Водосчетчик МЕТЕР ВК - 25 Г со штуцерами, монтаж длина (260/310мм) (1/6шт)</t>
  </si>
  <si>
    <t>8 149.80 руб.</t>
  </si>
  <si>
    <t>KIP-151106</t>
  </si>
  <si>
    <t>Водосчетчик МЕТЕР ВК - 32 Г со штуцерами, монтаж длина (260/310мм) (1/5шт)</t>
  </si>
  <si>
    <t>9 708.36 руб.</t>
  </si>
  <si>
    <t>KIP-151108</t>
  </si>
  <si>
    <t>Водосчетчик МЕТЕР ВК - 40 Г со штуцерами, монтаж длина (300/355мм) (1/2шт)</t>
  </si>
  <si>
    <t>13 162.08 руб.</t>
  </si>
  <si>
    <t>KIP-151110</t>
  </si>
  <si>
    <t>Водосчетчик МЕТЕР ВК - 50 Г со штуцерами, монтаж длина (300/372мм) (1/2шт)</t>
  </si>
  <si>
    <t>19 416.72 руб.</t>
  </si>
  <si>
    <t>KIP-151105</t>
  </si>
  <si>
    <t>Водосчетчик МЕТЕР ВК - 25 Х со штуцерами, монтаж длина (260/310мм) (1/6шт)</t>
  </si>
  <si>
    <t>7 503.12 руб.</t>
  </si>
  <si>
    <t>KIP-151107</t>
  </si>
  <si>
    <t>Водосчетчик МЕТЕР ВК - 32 Х со штуцерами, монтаж длина (260/315мм) (1/5шт)</t>
  </si>
  <si>
    <t>9 126.96 руб.</t>
  </si>
  <si>
    <t>KIP-151109</t>
  </si>
  <si>
    <t>Водосчетчик МЕТЕР ВК - 40 Х со штуцерами, монтаж длина (300/355мм) (1/2шт)</t>
  </si>
  <si>
    <t>12 503.16 руб.</t>
  </si>
  <si>
    <t>KIP-151111</t>
  </si>
  <si>
    <t>Водосчетчик МЕТЕР ВК - 50 Х со штуцерами, монтаж длина (300/372мм) (1/2шт)</t>
  </si>
  <si>
    <t>19 029.12 руб.</t>
  </si>
  <si>
    <t>KIP-151100</t>
  </si>
  <si>
    <t>СВУ-15 (Невод)</t>
  </si>
  <si>
    <t>ВОДОСЧЕТЧИК универ. МЕТЕР/БЕТАР СВУ-15  110мм БЕЗ ШТУЦЕРОВ, без магнит защиты,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</si>
  <si>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</si>
  <si>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</si>
  <si>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</si>
  <si>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без магнит защиты, пр-во Россия (1/20шт)</t>
  </si>
  <si>
    <t>1 017.50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</si>
</sst>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2a72ba6_034c_11ed_a2de_00259070b487_ba6733b2_f115_11ee_a58b_047c1617b1431.jpeg"/><Relationship Id="rId2" Type="http://schemas.openxmlformats.org/officeDocument/2006/relationships/image" Target="../media/02a72b9e_034c_11ed_a2de_00259070b487_ba6733b3_f115_11ee_a58b_047c1617b1432.jpeg"/><Relationship Id="rId3" Type="http://schemas.openxmlformats.org/officeDocument/2006/relationships/image" Target="../media/02a72b9c_034c_11ed_a2de_00259070b487_a73d6b9f_3fbb_11ef_a5f3_047c1617b1433.jpeg"/><Relationship Id="rId4" Type="http://schemas.openxmlformats.org/officeDocument/2006/relationships/image" Target="../media/02a72b9a_034c_11ed_a2de_00259070b487_a73d6b9d_3fbb_11ef_a5f3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" name="Image_461" descr="Image_4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2" name="Image_462" descr="Image_4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3" name="Image_463" descr="Image_46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4" name="Image_464" descr="Image_4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SUM(J2:J26)</f>
        <v>0</v>
      </c>
      <c r="K1" s="4" t="s">
        <v>9</v>
      </c>
      <c r="L1" s="5"/>
    </row>
    <row r="2" spans="1:12">
      <c r="A2" s="1"/>
      <c r="B2" s="1">
        <v>883303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K2*664.00</f>
        <v>0</v>
      </c>
    </row>
    <row r="3" spans="1:12">
      <c r="A3" s="1"/>
      <c r="B3" s="1">
        <v>883304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K3*776.00</f>
        <v>0</v>
      </c>
    </row>
    <row r="4" spans="1:12">
      <c r="A4" s="1"/>
      <c r="B4" s="1">
        <v>825349</v>
      </c>
      <c r="C4" s="1" t="s">
        <v>17</v>
      </c>
      <c r="D4" s="1" t="s">
        <v>18</v>
      </c>
      <c r="E4" s="3" t="s">
        <v>19</v>
      </c>
      <c r="F4" s="1" t="s">
        <v>20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K4*777.00</f>
        <v>0</v>
      </c>
    </row>
    <row r="5" spans="1:12">
      <c r="A5" s="1"/>
      <c r="B5" s="1">
        <v>825350</v>
      </c>
      <c r="C5" s="1" t="s">
        <v>21</v>
      </c>
      <c r="D5" s="1" t="s">
        <v>22</v>
      </c>
      <c r="E5" s="3" t="s">
        <v>23</v>
      </c>
      <c r="F5" s="1" t="s">
        <v>24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K5*923.15</f>
        <v>0</v>
      </c>
    </row>
    <row r="6" spans="1:12">
      <c r="A6" s="1"/>
      <c r="B6" s="1">
        <v>825357</v>
      </c>
      <c r="C6" s="1" t="s">
        <v>25</v>
      </c>
      <c r="D6" s="1" t="s">
        <v>26</v>
      </c>
      <c r="E6" s="3" t="s">
        <v>27</v>
      </c>
      <c r="F6" s="1" t="s">
        <v>28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K6*1450.00</f>
        <v>0</v>
      </c>
    </row>
    <row r="7" spans="1:12">
      <c r="A7" s="1"/>
      <c r="B7" s="1">
        <v>825358</v>
      </c>
      <c r="C7" s="1" t="s">
        <v>29</v>
      </c>
      <c r="D7" s="1" t="s">
        <v>30</v>
      </c>
      <c r="E7" s="3" t="s">
        <v>31</v>
      </c>
      <c r="F7" s="1" t="s">
        <v>32</v>
      </c>
      <c r="G7" s="1">
        <v>1</v>
      </c>
      <c r="H7" s="1">
        <v>0</v>
      </c>
      <c r="I7" s="1">
        <v>0</v>
      </c>
      <c r="J7" s="1" t="s">
        <v>13</v>
      </c>
      <c r="K7" s="2"/>
      <c r="L7" s="5">
        <f>K7*0.00</f>
        <v>0</v>
      </c>
    </row>
    <row r="8" spans="1:12">
      <c r="A8" s="1"/>
      <c r="B8" s="1">
        <v>883305</v>
      </c>
      <c r="C8" s="1" t="s">
        <v>33</v>
      </c>
      <c r="D8" s="1"/>
      <c r="E8" s="3" t="s">
        <v>34</v>
      </c>
      <c r="F8" s="1" t="s">
        <v>35</v>
      </c>
      <c r="G8" s="1">
        <v>5</v>
      </c>
      <c r="H8" s="1">
        <v>0</v>
      </c>
      <c r="I8" s="1">
        <v>0</v>
      </c>
      <c r="J8" s="1" t="s">
        <v>13</v>
      </c>
      <c r="K8" s="2"/>
      <c r="L8" s="5">
        <f>K8*749.25</f>
        <v>0</v>
      </c>
    </row>
    <row r="9" spans="1:12">
      <c r="A9" s="1"/>
      <c r="B9" s="1">
        <v>883306</v>
      </c>
      <c r="C9" s="1" t="s">
        <v>36</v>
      </c>
      <c r="D9" s="1"/>
      <c r="E9" s="3" t="s">
        <v>37</v>
      </c>
      <c r="F9" s="1" t="s">
        <v>38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K9*952.75</f>
        <v>0</v>
      </c>
    </row>
    <row r="10" spans="1:12">
      <c r="A10" s="1"/>
      <c r="B10" s="1">
        <v>821191</v>
      </c>
      <c r="C10" s="1" t="s">
        <v>39</v>
      </c>
      <c r="D10" s="1" t="s">
        <v>40</v>
      </c>
      <c r="E10" s="3" t="s">
        <v>41</v>
      </c>
      <c r="F10" s="1" t="s">
        <v>42</v>
      </c>
      <c r="G10" s="1">
        <v>0</v>
      </c>
      <c r="H10" s="1" t="s">
        <v>43</v>
      </c>
      <c r="I10" s="1">
        <v>0</v>
      </c>
      <c r="J10" s="1" t="s">
        <v>13</v>
      </c>
      <c r="K10" s="2"/>
      <c r="L10" s="5">
        <f>K10*1754.00</f>
        <v>0</v>
      </c>
    </row>
    <row r="11" spans="1:12">
      <c r="A11" s="1"/>
      <c r="B11" s="1">
        <v>821192</v>
      </c>
      <c r="C11" s="1" t="s">
        <v>44</v>
      </c>
      <c r="D11" s="1" t="s">
        <v>45</v>
      </c>
      <c r="E11" s="3" t="s">
        <v>46</v>
      </c>
      <c r="F11" s="1" t="s">
        <v>47</v>
      </c>
      <c r="G11" s="1">
        <v>0</v>
      </c>
      <c r="H11" s="1" t="s">
        <v>48</v>
      </c>
      <c r="I11" s="1">
        <v>0</v>
      </c>
      <c r="J11" s="1" t="s">
        <v>13</v>
      </c>
      <c r="K11" s="2"/>
      <c r="L11" s="5">
        <f>K11*1405.00</f>
        <v>0</v>
      </c>
    </row>
    <row r="12" spans="1:12">
      <c r="A12" s="1"/>
      <c r="B12" s="1">
        <v>821193</v>
      </c>
      <c r="C12" s="1" t="s">
        <v>49</v>
      </c>
      <c r="D12" s="1" t="s">
        <v>50</v>
      </c>
      <c r="E12" s="3" t="s">
        <v>51</v>
      </c>
      <c r="F12" s="1" t="s">
        <v>52</v>
      </c>
      <c r="G12" s="1">
        <v>8</v>
      </c>
      <c r="H12" s="1" t="s">
        <v>53</v>
      </c>
      <c r="I12" s="1">
        <v>0</v>
      </c>
      <c r="J12" s="1" t="s">
        <v>13</v>
      </c>
      <c r="K12" s="2"/>
      <c r="L12" s="5">
        <f>K12*3253.00</f>
        <v>0</v>
      </c>
    </row>
    <row r="13" spans="1:12">
      <c r="A13" s="1"/>
      <c r="B13" s="1">
        <v>821194</v>
      </c>
      <c r="C13" s="1" t="s">
        <v>54</v>
      </c>
      <c r="D13" s="1" t="s">
        <v>55</v>
      </c>
      <c r="E13" s="3" t="s">
        <v>56</v>
      </c>
      <c r="F13" s="1" t="s">
        <v>57</v>
      </c>
      <c r="G13" s="1">
        <v>0</v>
      </c>
      <c r="H13" s="1" t="s">
        <v>53</v>
      </c>
      <c r="I13" s="1">
        <v>0</v>
      </c>
      <c r="J13" s="1" t="s">
        <v>13</v>
      </c>
      <c r="K13" s="2"/>
      <c r="L13" s="5">
        <f>K13*1352.00</f>
        <v>0</v>
      </c>
    </row>
    <row r="14" spans="1:12">
      <c r="A14" s="1"/>
      <c r="B14" s="1">
        <v>821195</v>
      </c>
      <c r="C14" s="1" t="s">
        <v>58</v>
      </c>
      <c r="D14" s="1" t="s">
        <v>59</v>
      </c>
      <c r="E14" s="3" t="s">
        <v>60</v>
      </c>
      <c r="F14" s="1" t="s">
        <v>61</v>
      </c>
      <c r="G14" s="1">
        <v>0</v>
      </c>
      <c r="H14" s="1" t="s">
        <v>43</v>
      </c>
      <c r="I14" s="1">
        <v>0</v>
      </c>
      <c r="J14" s="1" t="s">
        <v>13</v>
      </c>
      <c r="K14" s="2"/>
      <c r="L14" s="5">
        <f>K14*1843.00</f>
        <v>0</v>
      </c>
    </row>
    <row r="15" spans="1:12">
      <c r="A15" s="1"/>
      <c r="B15" s="1">
        <v>821196</v>
      </c>
      <c r="C15" s="1" t="s">
        <v>62</v>
      </c>
      <c r="D15" s="1" t="s">
        <v>63</v>
      </c>
      <c r="E15" s="3" t="s">
        <v>64</v>
      </c>
      <c r="F15" s="1" t="s">
        <v>65</v>
      </c>
      <c r="G15" s="1">
        <v>0</v>
      </c>
      <c r="H15" s="1" t="s">
        <v>53</v>
      </c>
      <c r="I15" s="1">
        <v>0</v>
      </c>
      <c r="J15" s="1" t="s">
        <v>13</v>
      </c>
      <c r="K15" s="2"/>
      <c r="L15" s="5">
        <f>K15*1558.00</f>
        <v>0</v>
      </c>
    </row>
    <row r="16" spans="1:12">
      <c r="A16" s="1"/>
      <c r="B16" s="1">
        <v>836191</v>
      </c>
      <c r="C16" s="1" t="s">
        <v>66</v>
      </c>
      <c r="D16" s="1" t="s">
        <v>67</v>
      </c>
      <c r="E16" s="3" t="s">
        <v>68</v>
      </c>
      <c r="F16" s="1" t="s">
        <v>69</v>
      </c>
      <c r="G16" s="1">
        <v>0</v>
      </c>
      <c r="H16" s="1">
        <v>8</v>
      </c>
      <c r="I16" s="1">
        <v>0</v>
      </c>
      <c r="J16" s="1" t="s">
        <v>13</v>
      </c>
      <c r="K16" s="2"/>
      <c r="L16" s="5">
        <f>K16*1655.00</f>
        <v>0</v>
      </c>
    </row>
    <row r="17" spans="1:12" customHeight="1" ht="27">
      <c r="A17" s="1"/>
      <c r="B17" s="1">
        <v>868626</v>
      </c>
      <c r="C17" s="1" t="s">
        <v>70</v>
      </c>
      <c r="D17" s="1"/>
      <c r="E17" s="3" t="s">
        <v>71</v>
      </c>
      <c r="F17" s="1" t="s">
        <v>72</v>
      </c>
      <c r="G17" s="1">
        <v>3</v>
      </c>
      <c r="H17" s="1">
        <v>0</v>
      </c>
      <c r="I17" s="1">
        <v>0</v>
      </c>
      <c r="J17" s="1" t="s">
        <v>13</v>
      </c>
      <c r="K17" s="2"/>
      <c r="L17" s="5">
        <f>K17*8149.80</f>
        <v>0</v>
      </c>
    </row>
    <row r="18" spans="1:12" customHeight="1" ht="27">
      <c r="A18" s="1"/>
      <c r="B18" s="1">
        <v>868627</v>
      </c>
      <c r="C18" s="1" t="s">
        <v>73</v>
      </c>
      <c r="D18" s="1"/>
      <c r="E18" s="3" t="s">
        <v>74</v>
      </c>
      <c r="F18" s="1" t="s">
        <v>75</v>
      </c>
      <c r="G18" s="1">
        <v>2</v>
      </c>
      <c r="H18" s="1">
        <v>0</v>
      </c>
      <c r="I18" s="1">
        <v>0</v>
      </c>
      <c r="J18" s="1" t="s">
        <v>13</v>
      </c>
      <c r="K18" s="2"/>
      <c r="L18" s="5">
        <f>K18*9708.36</f>
        <v>0</v>
      </c>
    </row>
    <row r="19" spans="1:12" customHeight="1" ht="27">
      <c r="A19" s="1"/>
      <c r="B19" s="1">
        <v>868628</v>
      </c>
      <c r="C19" s="1" t="s">
        <v>76</v>
      </c>
      <c r="D19" s="1"/>
      <c r="E19" s="3" t="s">
        <v>77</v>
      </c>
      <c r="F19" s="1" t="s">
        <v>78</v>
      </c>
      <c r="G19" s="1">
        <v>1</v>
      </c>
      <c r="H19" s="1">
        <v>0</v>
      </c>
      <c r="I19" s="1">
        <v>0</v>
      </c>
      <c r="J19" s="1" t="s">
        <v>13</v>
      </c>
      <c r="K19" s="2"/>
      <c r="L19" s="5">
        <f>K19*13162.08</f>
        <v>0</v>
      </c>
    </row>
    <row r="20" spans="1:12" customHeight="1" ht="27">
      <c r="A20" s="1"/>
      <c r="B20" s="1">
        <v>868629</v>
      </c>
      <c r="C20" s="1" t="s">
        <v>79</v>
      </c>
      <c r="D20" s="1"/>
      <c r="E20" s="3" t="s">
        <v>80</v>
      </c>
      <c r="F20" s="1" t="s">
        <v>81</v>
      </c>
      <c r="G20" s="1">
        <v>1</v>
      </c>
      <c r="H20" s="1">
        <v>0</v>
      </c>
      <c r="I20" s="1">
        <v>0</v>
      </c>
      <c r="J20" s="1" t="s">
        <v>13</v>
      </c>
      <c r="K20" s="2"/>
      <c r="L20" s="5">
        <f>K20*19416.72</f>
        <v>0</v>
      </c>
    </row>
    <row r="21" spans="1:12" customHeight="1" ht="27">
      <c r="A21" s="1"/>
      <c r="B21" s="1">
        <v>868622</v>
      </c>
      <c r="C21" s="1" t="s">
        <v>82</v>
      </c>
      <c r="D21" s="1"/>
      <c r="E21" s="3" t="s">
        <v>83</v>
      </c>
      <c r="F21" s="1" t="s">
        <v>84</v>
      </c>
      <c r="G21" s="1">
        <v>1</v>
      </c>
      <c r="H21" s="1">
        <v>0</v>
      </c>
      <c r="I21" s="1">
        <v>0</v>
      </c>
      <c r="J21" s="1" t="s">
        <v>13</v>
      </c>
      <c r="K21" s="2"/>
      <c r="L21" s="5">
        <f>K21*7503.12</f>
        <v>0</v>
      </c>
    </row>
    <row r="22" spans="1:12" customHeight="1" ht="27">
      <c r="A22" s="1"/>
      <c r="B22" s="1">
        <v>868623</v>
      </c>
      <c r="C22" s="1" t="s">
        <v>85</v>
      </c>
      <c r="D22" s="1"/>
      <c r="E22" s="3" t="s">
        <v>86</v>
      </c>
      <c r="F22" s="1" t="s">
        <v>87</v>
      </c>
      <c r="G22" s="1">
        <v>1</v>
      </c>
      <c r="H22" s="1">
        <v>0</v>
      </c>
      <c r="I22" s="1">
        <v>0</v>
      </c>
      <c r="J22" s="1" t="s">
        <v>13</v>
      </c>
      <c r="K22" s="2"/>
      <c r="L22" s="5">
        <f>K22*9126.96</f>
        <v>0</v>
      </c>
    </row>
    <row r="23" spans="1:12" customHeight="1" ht="27">
      <c r="A23" s="1"/>
      <c r="B23" s="1">
        <v>868624</v>
      </c>
      <c r="C23" s="1" t="s">
        <v>88</v>
      </c>
      <c r="D23" s="1"/>
      <c r="E23" s="3" t="s">
        <v>89</v>
      </c>
      <c r="F23" s="1" t="s">
        <v>90</v>
      </c>
      <c r="G23" s="1">
        <v>1</v>
      </c>
      <c r="H23" s="1">
        <v>0</v>
      </c>
      <c r="I23" s="1">
        <v>0</v>
      </c>
      <c r="J23" s="1" t="s">
        <v>13</v>
      </c>
      <c r="K23" s="2"/>
      <c r="L23" s="5">
        <f>K23*12503.16</f>
        <v>0</v>
      </c>
    </row>
    <row r="24" spans="1:12" customHeight="1" ht="27">
      <c r="A24" s="1"/>
      <c r="B24" s="1">
        <v>868625</v>
      </c>
      <c r="C24" s="1" t="s">
        <v>91</v>
      </c>
      <c r="D24" s="1"/>
      <c r="E24" s="3" t="s">
        <v>92</v>
      </c>
      <c r="F24" s="1" t="s">
        <v>93</v>
      </c>
      <c r="G24" s="1">
        <v>1</v>
      </c>
      <c r="H24" s="1">
        <v>0</v>
      </c>
      <c r="I24" s="1">
        <v>0</v>
      </c>
      <c r="J24" s="1" t="s">
        <v>13</v>
      </c>
      <c r="K24" s="2"/>
      <c r="L24" s="5">
        <f>K24*19029.12</f>
        <v>0</v>
      </c>
    </row>
    <row r="25" spans="1:12" customHeight="1" ht="105">
      <c r="A25" s="1"/>
      <c r="B25" s="1">
        <v>868621</v>
      </c>
      <c r="C25" s="1" t="s">
        <v>94</v>
      </c>
      <c r="D25" s="1" t="s">
        <v>95</v>
      </c>
      <c r="E25" s="3" t="s">
        <v>96</v>
      </c>
      <c r="F25" s="1" t="s">
        <v>97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K25*860.25</f>
        <v>0</v>
      </c>
    </row>
    <row r="26" spans="1:12" customHeight="1" ht="105">
      <c r="A26" s="1"/>
      <c r="B26" s="1">
        <v>868620</v>
      </c>
      <c r="C26" s="1" t="s">
        <v>98</v>
      </c>
      <c r="D26" s="1" t="s">
        <v>99</v>
      </c>
      <c r="E26" s="3" t="s">
        <v>100</v>
      </c>
      <c r="F26" s="1" t="s">
        <v>101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K26*1017.50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A20"/>
    <mergeCell ref="A21:A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2024-12-27T02:58:34+03:00</dcterms:created>
  <dcterms:modified xsi:type="dcterms:W3CDTF">2024-12-27T02:58:34+03:00</dcterms:modified>
  <dc:title>Untitled Spreadsheet</dc:title>
  <dc:description/>
  <dc:subject/>
  <cp:keywords/>
  <cp:category/>
</cp:coreProperties>
</file>