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<sst xmlns="http://schemas.openxmlformats.org/spreadsheetml/2006/main" uniqueCount="108">
  <si>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</si>
  <si>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</si>
  <si>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</si>
  <si>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</si>
  <si>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</si>
  <si>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</si>
  <si>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</si>
  <si>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</si>
  <si>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</si>
  <si>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</si>
  <si>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</si>
  <si>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VLC-340001</t>
  </si>
  <si>
    <t>VTp.788.0.050110</t>
  </si>
  <si>
    <t>Резак для полипропиленовых труб (50–110 мм)</t>
  </si>
  <si>
    <t>11 962.00 руб.</t>
  </si>
  <si>
    <t>шт</t>
  </si>
  <si>
    <t>VLC-340012</t>
  </si>
  <si>
    <t>VTp.795.0.0075</t>
  </si>
  <si>
    <t>Торцеватель для армированной трубы 75</t>
  </si>
  <si>
    <t>4 193.00 руб.</t>
  </si>
  <si>
    <t>VLC-340013</t>
  </si>
  <si>
    <t>VTp.795.0.0090</t>
  </si>
  <si>
    <t>Торцеватель для армированной трубы 90</t>
  </si>
  <si>
    <t>4 428.00 руб.</t>
  </si>
  <si>
    <t>VLC-340005</t>
  </si>
  <si>
    <t>VTp.795.0.2025</t>
  </si>
  <si>
    <t>Торцеватель для армированной трубы 20+25  (15 /180шт)</t>
  </si>
  <si>
    <t>900.00 руб.</t>
  </si>
  <si>
    <t>VLC-340011</t>
  </si>
  <si>
    <t>VTp.795.0.5063</t>
  </si>
  <si>
    <t>Торцеватель для армированной трубы 50-63</t>
  </si>
  <si>
    <t>3 241.00 руб.</t>
  </si>
  <si>
    <t>&gt;10</t>
  </si>
  <si>
    <t>VLC-900536</t>
  </si>
  <si>
    <t>VTp.795.0.3240</t>
  </si>
  <si>
    <t>Торцеватель для армированной трубы 32+40</t>
  </si>
  <si>
    <t>1 998.00 руб.</t>
  </si>
  <si>
    <t>VLC-340006</t>
  </si>
  <si>
    <t>VTp.795.E.020</t>
  </si>
  <si>
    <t>Торцеватель для армированной трубы 20 мм (под эл./инструмент)  (16 /192шт)</t>
  </si>
  <si>
    <t>862.00 руб.</t>
  </si>
  <si>
    <t>&gt;100</t>
  </si>
  <si>
    <t>VLC-340007</t>
  </si>
  <si>
    <t>VTp.795.E.025</t>
  </si>
  <si>
    <t>Торцеватель для армированной трубы 25 мм (под эл./инструмент)  (12 /144шт)</t>
  </si>
  <si>
    <t>934.00 руб.</t>
  </si>
  <si>
    <t>VLC-340008</t>
  </si>
  <si>
    <t>VTp.795.E.032</t>
  </si>
  <si>
    <t>Торцеватель для армированной трубы 32 мм (под эл./инструмент)  (8 /96шт)</t>
  </si>
  <si>
    <t>1 188.00 руб.</t>
  </si>
  <si>
    <t>VLC-340009</t>
  </si>
  <si>
    <t>VTp.795.E.040</t>
  </si>
  <si>
    <t>Торцеватель для армированной трубы 40 мм (под эл./инструмент)  (6 /72шт)</t>
  </si>
  <si>
    <t>1 406.00 руб.</t>
  </si>
  <si>
    <t>&gt;50</t>
  </si>
  <si>
    <t>VLC-340010</t>
  </si>
  <si>
    <t>VTp.795.E.050</t>
  </si>
  <si>
    <t>Торцеватель для армированной трубы 50 мм (под эл./инструмент)   (4 /48шт)</t>
  </si>
  <si>
    <t>1 799.00 руб.</t>
  </si>
  <si>
    <t>VLC-340014</t>
  </si>
  <si>
    <t>VTp.797.R.000020</t>
  </si>
  <si>
    <t>Сварочный ремонтный комплект для ППР 9мм</t>
  </si>
  <si>
    <t>2 220.00 руб.</t>
  </si>
  <si>
    <t>VLC-340015</t>
  </si>
  <si>
    <t>VTp.797.W.000020</t>
  </si>
  <si>
    <t>Комплект сварочных насадок для ППР 20мм</t>
  </si>
  <si>
    <t>648.00 руб.</t>
  </si>
  <si>
    <t>VLC-340016</t>
  </si>
  <si>
    <t>VTp.797.W.000025</t>
  </si>
  <si>
    <t>Комплект сварочных насадок для ППР 25мм</t>
  </si>
  <si>
    <t>725.00 руб.</t>
  </si>
  <si>
    <t>VLC-340017</t>
  </si>
  <si>
    <t>VTp.797.W.000032</t>
  </si>
  <si>
    <t>Комплект сварочных насадок для ППР 32мм</t>
  </si>
  <si>
    <t>839.00 руб.</t>
  </si>
  <si>
    <t>VLC-340018</t>
  </si>
  <si>
    <t>VTp.797.W.000040</t>
  </si>
  <si>
    <t>Комплект сварочных насадок для ППР 40мм</t>
  </si>
  <si>
    <t>957.00 руб.</t>
  </si>
  <si>
    <t>VLC-340019</t>
  </si>
  <si>
    <t>VTp.797.W.000050</t>
  </si>
  <si>
    <t>Комплект сварочных насадок для ППР 50мм</t>
  </si>
  <si>
    <t>1 559.00 руб.</t>
  </si>
  <si>
    <t>&gt;25</t>
  </si>
  <si>
    <t>VLC-340020</t>
  </si>
  <si>
    <t>VTp.797.W.000063</t>
  </si>
  <si>
    <t>Комплект сварочных насадок для ППР 63мм</t>
  </si>
  <si>
    <t>2 345.00 руб.</t>
  </si>
  <si>
    <t>VLC-340021</t>
  </si>
  <si>
    <t>VTp.797.W.000075</t>
  </si>
  <si>
    <t>Комплект сварочных насадок для ППР 75мм</t>
  </si>
  <si>
    <t>2 893.00 руб.</t>
  </si>
  <si>
    <t>VLC-340022</t>
  </si>
  <si>
    <t>VTp.797.W.000090</t>
  </si>
  <si>
    <t>Комплект сварочных насадок для ППР 90мм</t>
  </si>
  <si>
    <t>3 549.00 руб.</t>
  </si>
  <si>
    <t>VLC-340003</t>
  </si>
  <si>
    <t>VTp.799.E.020040</t>
  </si>
  <si>
    <t>Комплект сварочного оборудования VALTEC ER-04, 20-40 мм (1500вт)   (1 /5шт)</t>
  </si>
  <si>
    <t>8 661.00 руб.</t>
  </si>
  <si>
    <t>VLC-340004</t>
  </si>
  <si>
    <t>VTp.799.E.050075</t>
  </si>
  <si>
    <t>Комплект сварочного оборудования VALTEC ER-03, 50-75 мм (2000вт)   (1 /5шт)</t>
  </si>
  <si>
    <t>17 859.00 руб.</t>
  </si>
  <si>
    <t>VLC-340023</t>
  </si>
  <si>
    <t>VTp.799.L.020032</t>
  </si>
  <si>
    <t>Комплект сварочного оборудования VALTEC, мини 20-32 мм (750вт)</t>
  </si>
  <si>
    <t>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</si>
</sst>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7c_86a6_11e9_8101_003048fd731b_f51b3d29_281b_11ed_a30f_00259070b4871.jpeg"/><Relationship Id="rId2" Type="http://schemas.openxmlformats.org/officeDocument/2006/relationships/image" Target="../media/a0a456a1_86a6_11e9_8101_003048fd731b_4396be1d_0312_11ef_a5a4_047c1617b1432.jpeg"/><Relationship Id="rId3" Type="http://schemas.openxmlformats.org/officeDocument/2006/relationships/image" Target="../media/a0a45687_86a6_11e9_8101_003048fd731b_f51b3cff_281b_11ed_a30f_00259070b4873.jpeg"/><Relationship Id="rId4" Type="http://schemas.openxmlformats.org/officeDocument/2006/relationships/image" Target="../media/a0a4569f_86a6_11e9_8101_003048fd731b_4396be23_0312_11ef_a5a4_047c1617b1434.jpeg"/><Relationship Id="rId5" Type="http://schemas.openxmlformats.org/officeDocument/2006/relationships/image" Target="../media/a0a4568b_86a6_11e9_8101_003048fd731b_4396be25_0312_11ef_a5a4_047c1617b1435.jpeg"/><Relationship Id="rId6" Type="http://schemas.openxmlformats.org/officeDocument/2006/relationships/image" Target="../media/a0a456a5_86a6_11e9_8101_003048fd731b_f51b3d1b_281b_11ed_a30f_00259070b4876.jpeg"/><Relationship Id="rId7" Type="http://schemas.openxmlformats.org/officeDocument/2006/relationships/image" Target="../media/a0a456a7_86a6_11e9_8101_003048fd731b_f51b3cbf_281b_11ed_a30f_00259070b4877.jpeg"/><Relationship Id="rId8" Type="http://schemas.openxmlformats.org/officeDocument/2006/relationships/image" Target="../media/a0a45681_86a6_11e9_8101_003048fd731b_f51b3cb1_281b_11ed_a30f_00259070b4878.jpeg"/><Relationship Id="rId9" Type="http://schemas.openxmlformats.org/officeDocument/2006/relationships/image" Target="../media/a0a45684_86a6_11e9_8101_003048fd731b_f51b3cb8_281b_11ed_a30f_00259070b4879.jpeg"/><Relationship Id="rId10" Type="http://schemas.openxmlformats.org/officeDocument/2006/relationships/image" Target="../media/ccf1937b_ffba_11e9_810b_003048fd731b_f51b3d22_281b_11ed_a30f_00259070b487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565" descr="Image_56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2" name="Image_566" descr="Image_56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3" name="Image_567" descr="Image_56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4" name="Image_568" descr="Image_5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569" descr="Image_56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6" name="Image_570" descr="Image_57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7" name="Image_571" descr="Image_57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8" name="Image_572" descr="Image_57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9" name="Image_573" descr="Image_57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0" name="Image_574" descr="Image_57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SUM(L2:L24)</f>
        <v>0</v>
      </c>
    </row>
    <row r="2" spans="1:12" customHeight="1" ht="105">
      <c r="A2" s="1"/>
      <c r="B2" s="1">
        <v>822510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1</v>
      </c>
      <c r="H2" s="1">
        <v>9</v>
      </c>
      <c r="I2" s="1">
        <v>0</v>
      </c>
      <c r="J2" s="1" t="s">
        <v>15</v>
      </c>
      <c r="K2" s="2"/>
      <c r="L2" s="5">
        <f>K2*11962.00</f>
        <v>0</v>
      </c>
    </row>
    <row r="3" spans="1:12" customHeight="1" ht="53">
      <c r="A3" s="1"/>
      <c r="B3" s="1">
        <v>822521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4</v>
      </c>
      <c r="I3" s="1">
        <v>0</v>
      </c>
      <c r="J3" s="1" t="s">
        <v>15</v>
      </c>
      <c r="K3" s="2"/>
      <c r="L3" s="5">
        <f>K3*4193.00</f>
        <v>0</v>
      </c>
    </row>
    <row r="4" spans="1:12" customHeight="1" ht="53">
      <c r="A4" s="1"/>
      <c r="B4" s="1">
        <v>822522</v>
      </c>
      <c r="C4" s="1" t="s">
        <v>20</v>
      </c>
      <c r="D4" s="1" t="s">
        <v>21</v>
      </c>
      <c r="E4" s="3" t="s">
        <v>22</v>
      </c>
      <c r="F4" s="1" t="s">
        <v>23</v>
      </c>
      <c r="G4" s="1">
        <v>0</v>
      </c>
      <c r="H4" s="1">
        <v>3</v>
      </c>
      <c r="I4" s="1">
        <v>0</v>
      </c>
      <c r="J4" s="1" t="s">
        <v>15</v>
      </c>
      <c r="K4" s="2"/>
      <c r="L4" s="5">
        <f>K4*4428.00</f>
        <v>0</v>
      </c>
    </row>
    <row r="5" spans="1:12" customHeight="1" ht="105">
      <c r="A5" s="1"/>
      <c r="B5" s="1">
        <v>822514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4</v>
      </c>
      <c r="H5" s="1">
        <v>1</v>
      </c>
      <c r="I5" s="1">
        <v>0</v>
      </c>
      <c r="J5" s="1" t="s">
        <v>15</v>
      </c>
      <c r="K5" s="2"/>
      <c r="L5" s="5">
        <f>K5*900.00</f>
        <v>0</v>
      </c>
    </row>
    <row r="6" spans="1:12" customHeight="1" ht="53">
      <c r="A6" s="1"/>
      <c r="B6" s="1">
        <v>822520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0</v>
      </c>
      <c r="H6" s="1" t="s">
        <v>32</v>
      </c>
      <c r="I6" s="1">
        <v>0</v>
      </c>
      <c r="J6" s="1" t="s">
        <v>15</v>
      </c>
      <c r="K6" s="2"/>
      <c r="L6" s="5">
        <f>K6*3241.00</f>
        <v>0</v>
      </c>
    </row>
    <row r="7" spans="1:12" customHeight="1" ht="53">
      <c r="A7" s="1"/>
      <c r="B7" s="1">
        <v>877711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0</v>
      </c>
      <c r="H7" s="1">
        <v>9</v>
      </c>
      <c r="I7" s="1">
        <v>0</v>
      </c>
      <c r="J7" s="1" t="s">
        <v>15</v>
      </c>
      <c r="K7" s="2"/>
      <c r="L7" s="5">
        <f>K7*1998.00</f>
        <v>0</v>
      </c>
    </row>
    <row r="8" spans="1:12" customHeight="1" ht="21">
      <c r="A8" s="1"/>
      <c r="B8" s="1">
        <v>822515</v>
      </c>
      <c r="C8" s="1" t="s">
        <v>37</v>
      </c>
      <c r="D8" s="1" t="s">
        <v>38</v>
      </c>
      <c r="E8" s="3" t="s">
        <v>39</v>
      </c>
      <c r="F8" s="1" t="s">
        <v>40</v>
      </c>
      <c r="G8" s="1">
        <v>5</v>
      </c>
      <c r="H8" s="1" t="s">
        <v>41</v>
      </c>
      <c r="I8" s="1">
        <v>0</v>
      </c>
      <c r="J8" s="1" t="s">
        <v>15</v>
      </c>
      <c r="K8" s="2"/>
      <c r="L8" s="5">
        <f>K8*862.00</f>
        <v>0</v>
      </c>
    </row>
    <row r="9" spans="1:12" customHeight="1" ht="21">
      <c r="A9" s="1"/>
      <c r="B9" s="1">
        <v>822516</v>
      </c>
      <c r="C9" s="1" t="s">
        <v>42</v>
      </c>
      <c r="D9" s="1" t="s">
        <v>43</v>
      </c>
      <c r="E9" s="3" t="s">
        <v>44</v>
      </c>
      <c r="F9" s="1" t="s">
        <v>45</v>
      </c>
      <c r="G9" s="1">
        <v>5</v>
      </c>
      <c r="H9" s="1" t="s">
        <v>41</v>
      </c>
      <c r="I9" s="1">
        <v>0</v>
      </c>
      <c r="J9" s="1" t="s">
        <v>15</v>
      </c>
      <c r="K9" s="2"/>
      <c r="L9" s="5">
        <f>K9*934.00</f>
        <v>0</v>
      </c>
    </row>
    <row r="10" spans="1:12" customHeight="1" ht="21">
      <c r="A10" s="1"/>
      <c r="B10" s="1">
        <v>822517</v>
      </c>
      <c r="C10" s="1" t="s">
        <v>46</v>
      </c>
      <c r="D10" s="1" t="s">
        <v>47</v>
      </c>
      <c r="E10" s="3" t="s">
        <v>48</v>
      </c>
      <c r="F10" s="1" t="s">
        <v>49</v>
      </c>
      <c r="G10" s="1">
        <v>0</v>
      </c>
      <c r="H10" s="1">
        <v>0</v>
      </c>
      <c r="I10" s="1">
        <v>0</v>
      </c>
      <c r="J10" s="1" t="s">
        <v>15</v>
      </c>
      <c r="K10" s="2"/>
      <c r="L10" s="5">
        <f>K10*1188.00</f>
        <v>0</v>
      </c>
    </row>
    <row r="11" spans="1:12" customHeight="1" ht="21">
      <c r="A11" s="1"/>
      <c r="B11" s="1">
        <v>822518</v>
      </c>
      <c r="C11" s="1" t="s">
        <v>50</v>
      </c>
      <c r="D11" s="1" t="s">
        <v>51</v>
      </c>
      <c r="E11" s="3" t="s">
        <v>52</v>
      </c>
      <c r="F11" s="1" t="s">
        <v>53</v>
      </c>
      <c r="G11" s="1">
        <v>1</v>
      </c>
      <c r="H11" s="1" t="s">
        <v>54</v>
      </c>
      <c r="I11" s="1">
        <v>0</v>
      </c>
      <c r="J11" s="1" t="s">
        <v>15</v>
      </c>
      <c r="K11" s="2"/>
      <c r="L11" s="5">
        <f>K11*1406.00</f>
        <v>0</v>
      </c>
    </row>
    <row r="12" spans="1:12" customHeight="1" ht="21">
      <c r="A12" s="1"/>
      <c r="B12" s="1">
        <v>822519</v>
      </c>
      <c r="C12" s="1" t="s">
        <v>55</v>
      </c>
      <c r="D12" s="1" t="s">
        <v>56</v>
      </c>
      <c r="E12" s="3" t="s">
        <v>57</v>
      </c>
      <c r="F12" s="1" t="s">
        <v>58</v>
      </c>
      <c r="G12" s="1">
        <v>1</v>
      </c>
      <c r="H12" s="1" t="s">
        <v>41</v>
      </c>
      <c r="I12" s="1">
        <v>0</v>
      </c>
      <c r="J12" s="1" t="s">
        <v>15</v>
      </c>
      <c r="K12" s="2"/>
      <c r="L12" s="5">
        <f>K12*1799.00</f>
        <v>0</v>
      </c>
    </row>
    <row r="13" spans="1:12" customHeight="1" ht="105">
      <c r="A13" s="1"/>
      <c r="B13" s="1">
        <v>822523</v>
      </c>
      <c r="C13" s="1" t="s">
        <v>59</v>
      </c>
      <c r="D13" s="1" t="s">
        <v>60</v>
      </c>
      <c r="E13" s="3" t="s">
        <v>61</v>
      </c>
      <c r="F13" s="1" t="s">
        <v>62</v>
      </c>
      <c r="G13" s="1">
        <v>3</v>
      </c>
      <c r="H13" s="1" t="s">
        <v>32</v>
      </c>
      <c r="I13" s="1">
        <v>0</v>
      </c>
      <c r="J13" s="1" t="s">
        <v>15</v>
      </c>
      <c r="K13" s="2"/>
      <c r="L13" s="5">
        <f>K13*2220.00</f>
        <v>0</v>
      </c>
    </row>
    <row r="14" spans="1:12">
      <c r="A14" s="1"/>
      <c r="B14" s="1">
        <v>822524</v>
      </c>
      <c r="C14" s="1" t="s">
        <v>63</v>
      </c>
      <c r="D14" s="1" t="s">
        <v>64</v>
      </c>
      <c r="E14" s="3" t="s">
        <v>65</v>
      </c>
      <c r="F14" s="1" t="s">
        <v>66</v>
      </c>
      <c r="G14" s="1">
        <v>10</v>
      </c>
      <c r="H14" s="1" t="s">
        <v>41</v>
      </c>
      <c r="I14" s="1">
        <v>0</v>
      </c>
      <c r="J14" s="1" t="s">
        <v>15</v>
      </c>
      <c r="K14" s="2"/>
      <c r="L14" s="5">
        <f>K14*648.00</f>
        <v>0</v>
      </c>
    </row>
    <row r="15" spans="1:12">
      <c r="A15" s="1"/>
      <c r="B15" s="1">
        <v>822525</v>
      </c>
      <c r="C15" s="1" t="s">
        <v>67</v>
      </c>
      <c r="D15" s="1" t="s">
        <v>68</v>
      </c>
      <c r="E15" s="3" t="s">
        <v>69</v>
      </c>
      <c r="F15" s="1" t="s">
        <v>70</v>
      </c>
      <c r="G15" s="1">
        <v>7</v>
      </c>
      <c r="H15" s="1" t="s">
        <v>54</v>
      </c>
      <c r="I15" s="1">
        <v>0</v>
      </c>
      <c r="J15" s="1" t="s">
        <v>15</v>
      </c>
      <c r="K15" s="2"/>
      <c r="L15" s="5">
        <f>K15*725.00</f>
        <v>0</v>
      </c>
    </row>
    <row r="16" spans="1:12">
      <c r="A16" s="1"/>
      <c r="B16" s="1">
        <v>822526</v>
      </c>
      <c r="C16" s="1" t="s">
        <v>71</v>
      </c>
      <c r="D16" s="1" t="s">
        <v>72</v>
      </c>
      <c r="E16" s="3" t="s">
        <v>73</v>
      </c>
      <c r="F16" s="1" t="s">
        <v>74</v>
      </c>
      <c r="G16" s="1">
        <v>7</v>
      </c>
      <c r="H16" s="1" t="s">
        <v>54</v>
      </c>
      <c r="I16" s="1">
        <v>0</v>
      </c>
      <c r="J16" s="1" t="s">
        <v>15</v>
      </c>
      <c r="K16" s="2"/>
      <c r="L16" s="5">
        <f>K16*839.00</f>
        <v>0</v>
      </c>
    </row>
    <row r="17" spans="1:12">
      <c r="A17" s="1"/>
      <c r="B17" s="1">
        <v>822527</v>
      </c>
      <c r="C17" s="1" t="s">
        <v>75</v>
      </c>
      <c r="D17" s="1" t="s">
        <v>76</v>
      </c>
      <c r="E17" s="3" t="s">
        <v>77</v>
      </c>
      <c r="F17" s="1" t="s">
        <v>78</v>
      </c>
      <c r="G17" s="1">
        <v>4</v>
      </c>
      <c r="H17" s="1" t="s">
        <v>54</v>
      </c>
      <c r="I17" s="1">
        <v>0</v>
      </c>
      <c r="J17" s="1" t="s">
        <v>15</v>
      </c>
      <c r="K17" s="2"/>
      <c r="L17" s="5">
        <f>K17*957.00</f>
        <v>0</v>
      </c>
    </row>
    <row r="18" spans="1:12">
      <c r="A18" s="1"/>
      <c r="B18" s="1">
        <v>822528</v>
      </c>
      <c r="C18" s="1" t="s">
        <v>79</v>
      </c>
      <c r="D18" s="1" t="s">
        <v>80</v>
      </c>
      <c r="E18" s="3" t="s">
        <v>81</v>
      </c>
      <c r="F18" s="1" t="s">
        <v>82</v>
      </c>
      <c r="G18" s="1">
        <v>2</v>
      </c>
      <c r="H18" s="1" t="s">
        <v>83</v>
      </c>
      <c r="I18" s="1">
        <v>0</v>
      </c>
      <c r="J18" s="1" t="s">
        <v>15</v>
      </c>
      <c r="K18" s="2"/>
      <c r="L18" s="5">
        <f>K18*1559.00</f>
        <v>0</v>
      </c>
    </row>
    <row r="19" spans="1:12">
      <c r="A19" s="1"/>
      <c r="B19" s="1">
        <v>822529</v>
      </c>
      <c r="C19" s="1" t="s">
        <v>84</v>
      </c>
      <c r="D19" s="1" t="s">
        <v>85</v>
      </c>
      <c r="E19" s="3" t="s">
        <v>86</v>
      </c>
      <c r="F19" s="1" t="s">
        <v>87</v>
      </c>
      <c r="G19" s="1">
        <v>1</v>
      </c>
      <c r="H19" s="1" t="s">
        <v>32</v>
      </c>
      <c r="I19" s="1">
        <v>0</v>
      </c>
      <c r="J19" s="1" t="s">
        <v>15</v>
      </c>
      <c r="K19" s="2"/>
      <c r="L19" s="5">
        <f>K19*2345.00</f>
        <v>0</v>
      </c>
    </row>
    <row r="20" spans="1:12">
      <c r="A20" s="1"/>
      <c r="B20" s="1">
        <v>822530</v>
      </c>
      <c r="C20" s="1" t="s">
        <v>88</v>
      </c>
      <c r="D20" s="1" t="s">
        <v>89</v>
      </c>
      <c r="E20" s="3" t="s">
        <v>90</v>
      </c>
      <c r="F20" s="1" t="s">
        <v>91</v>
      </c>
      <c r="G20" s="1">
        <v>1</v>
      </c>
      <c r="H20" s="1" t="s">
        <v>32</v>
      </c>
      <c r="I20" s="1">
        <v>0</v>
      </c>
      <c r="J20" s="1" t="s">
        <v>15</v>
      </c>
      <c r="K20" s="2"/>
      <c r="L20" s="5">
        <f>K20*2893.00</f>
        <v>0</v>
      </c>
    </row>
    <row r="21" spans="1:12">
      <c r="A21" s="1"/>
      <c r="B21" s="1">
        <v>822531</v>
      </c>
      <c r="C21" s="1" t="s">
        <v>92</v>
      </c>
      <c r="D21" s="1" t="s">
        <v>93</v>
      </c>
      <c r="E21" s="3" t="s">
        <v>94</v>
      </c>
      <c r="F21" s="1" t="s">
        <v>95</v>
      </c>
      <c r="G21" s="1">
        <v>1</v>
      </c>
      <c r="H21" s="1" t="s">
        <v>32</v>
      </c>
      <c r="I21" s="1">
        <v>0</v>
      </c>
      <c r="J21" s="1" t="s">
        <v>15</v>
      </c>
      <c r="K21" s="2"/>
      <c r="L21" s="5">
        <f>K21*3549.00</f>
        <v>0</v>
      </c>
    </row>
    <row r="22" spans="1:12" customHeight="1" ht="105">
      <c r="A22" s="1"/>
      <c r="B22" s="1">
        <v>822512</v>
      </c>
      <c r="C22" s="1" t="s">
        <v>96</v>
      </c>
      <c r="D22" s="1" t="s">
        <v>97</v>
      </c>
      <c r="E22" s="3" t="s">
        <v>98</v>
      </c>
      <c r="F22" s="1" t="s">
        <v>99</v>
      </c>
      <c r="G22" s="1">
        <v>2</v>
      </c>
      <c r="H22" s="1" t="s">
        <v>41</v>
      </c>
      <c r="I22" s="1">
        <v>0</v>
      </c>
      <c r="J22" s="1" t="s">
        <v>15</v>
      </c>
      <c r="K22" s="2"/>
      <c r="L22" s="5">
        <f>K22*8661.00</f>
        <v>0</v>
      </c>
    </row>
    <row r="23" spans="1:12" customHeight="1" ht="105">
      <c r="A23" s="1"/>
      <c r="B23" s="1">
        <v>822513</v>
      </c>
      <c r="C23" s="1" t="s">
        <v>100</v>
      </c>
      <c r="D23" s="1" t="s">
        <v>101</v>
      </c>
      <c r="E23" s="3" t="s">
        <v>102</v>
      </c>
      <c r="F23" s="1" t="s">
        <v>103</v>
      </c>
      <c r="G23" s="1">
        <v>0</v>
      </c>
      <c r="H23" s="1" t="s">
        <v>32</v>
      </c>
      <c r="I23" s="1">
        <v>0</v>
      </c>
      <c r="J23" s="1" t="s">
        <v>15</v>
      </c>
      <c r="K23" s="2"/>
      <c r="L23" s="5">
        <f>K23*17859.00</f>
        <v>0</v>
      </c>
    </row>
    <row r="24" spans="1:12" customHeight="1" ht="105">
      <c r="A24" s="1"/>
      <c r="B24" s="1">
        <v>824484</v>
      </c>
      <c r="C24" s="1" t="s">
        <v>104</v>
      </c>
      <c r="D24" s="1" t="s">
        <v>105</v>
      </c>
      <c r="E24" s="3" t="s">
        <v>106</v>
      </c>
      <c r="F24" s="1" t="s">
        <v>107</v>
      </c>
      <c r="G24" s="1">
        <v>0</v>
      </c>
      <c r="H24" s="1">
        <v>0</v>
      </c>
      <c r="I24" s="1">
        <v>0</v>
      </c>
      <c r="J24" s="1" t="s">
        <v>15</v>
      </c>
      <c r="K24" s="2"/>
      <c r="L24" s="5">
        <f>K24*0.00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4"/>
    <mergeCell ref="A6:A7"/>
    <mergeCell ref="A8:A12"/>
    <mergeCell ref="A14:A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2025-07-02T05:32:59+03:00</dcterms:created>
  <dcterms:modified xsi:type="dcterms:W3CDTF">2025-07-02T05:32:59+03:00</dcterms:modified>
  <dc:title>Untitled Spreadsheet</dc:title>
  <dc:description/>
  <dc:subject/>
  <cp:keywords/>
  <cp:category/>
</cp:coreProperties>
</file>