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<sst xmlns="http://schemas.openxmlformats.org/spreadsheetml/2006/main" uniqueCount="872">
  <si>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</si>
  <si>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</si>
  <si>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</si>
  <si>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</si>
  <si>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</si>
  <si>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</si>
  <si>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</si>
  <si>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</si>
  <si>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</si>
  <si>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</si>
  <si>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</si>
  <si>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ALT-110617</t>
  </si>
  <si>
    <t>Кронштейн для труб пластиковый 50 мм (25 /300шт)</t>
  </si>
  <si>
    <t>14.70 руб.</t>
  </si>
  <si>
    <t>Уточняйте</t>
  </si>
  <si>
    <t>шт</t>
  </si>
  <si>
    <t>ALT-110618</t>
  </si>
  <si>
    <t>Кронштейн для труб пластиковый 63 мм (25/250шт)</t>
  </si>
  <si>
    <t>16.17 руб.</t>
  </si>
  <si>
    <t>ALT-110625</t>
  </si>
  <si>
    <t>Кронштейн пластиковый c фиксатором 63 мм (20/160 шт)</t>
  </si>
  <si>
    <t>17.46 руб.</t>
  </si>
  <si>
    <t>ALT-110626</t>
  </si>
  <si>
    <t>PPR TEBO Двойная опора 20  (50/500шт)</t>
  </si>
  <si>
    <t>5.88 руб.</t>
  </si>
  <si>
    <t>ALT-110627</t>
  </si>
  <si>
    <t>PPR TEBO Двойная опора 25  (40/400шт)</t>
  </si>
  <si>
    <t>7.98 руб.</t>
  </si>
  <si>
    <t>ALT-110628</t>
  </si>
  <si>
    <t>PPR TEBO Двойная опора 32  (30/300шт)</t>
  </si>
  <si>
    <t>13.02 руб.</t>
  </si>
  <si>
    <t>HMT-100101</t>
  </si>
  <si>
    <t>007040301</t>
  </si>
  <si>
    <t>КОМПЛЕКТ HUMALT 3/8" (16-20мм) М8 (Хомут метал. с резин. упл. + шпилька 80мм + дюбель) (200шт)</t>
  </si>
  <si>
    <t>30.68 руб.</t>
  </si>
  <si>
    <t>HMT-100102</t>
  </si>
  <si>
    <t>007040101</t>
  </si>
  <si>
    <t>КОМПЛЕКТ HUMALT 1/2" (20-24мм) М8 (Хомут метал. с резин. упл. + шпилька 80мм + дюбель) (160шт)</t>
  </si>
  <si>
    <t>31.75 руб.</t>
  </si>
  <si>
    <t>HMT-100103</t>
  </si>
  <si>
    <t>007040102</t>
  </si>
  <si>
    <t>КОМПЛЕКТ HUMALT 3/4" (25-28мм) М8 (Хомут метал. с резин. упл. + шпилька 80мм + дюбель) (150шт)</t>
  </si>
  <si>
    <t>33.65 руб.</t>
  </si>
  <si>
    <t>HMT-100104</t>
  </si>
  <si>
    <t>007040103</t>
  </si>
  <si>
    <t>КОМПЛЕКТ HUMALT 1" (32-35мм) М8 (Хомут метал. с резин. упл. + шпилька 80мм + дюбель) (140шт)</t>
  </si>
  <si>
    <t>35.31 руб.</t>
  </si>
  <si>
    <t>HMT-100105</t>
  </si>
  <si>
    <t>007040104</t>
  </si>
  <si>
    <t>КОМПЛЕКТ HUMALT 11/4" (39-46мм) М8 (Хомут метал. с резин. упл. + шпилька 80мм + дюбель) (110шт)</t>
  </si>
  <si>
    <t>38.13 руб.</t>
  </si>
  <si>
    <t>HMT-100106</t>
  </si>
  <si>
    <t>007040105</t>
  </si>
  <si>
    <t>КОМПЛЕКТ HUMALT 11/2" (48-53мм) М8 (Хомут метал. с резин. упл. + шпилька 80мм + дюбель) (100шт)</t>
  </si>
  <si>
    <t>39.92 руб.</t>
  </si>
  <si>
    <t>HMT-100107</t>
  </si>
  <si>
    <t>007040106</t>
  </si>
  <si>
    <t>КОМПЛЕКТ HUMALT 2" (59-66мм) М8 (Хомут метал. с резин. упл. + шпилька 80мм + дюбель) (80шт)</t>
  </si>
  <si>
    <t>43.89 руб.</t>
  </si>
  <si>
    <t>HMT-100108</t>
  </si>
  <si>
    <t>007040107</t>
  </si>
  <si>
    <t>КОМПЛЕКТ HUMALT 21/2" (74-80мм) М8 (Хомут метал. с резин. упл. + шпилька 80мм + дюбель) (80шт)</t>
  </si>
  <si>
    <t>58.04 руб.</t>
  </si>
  <si>
    <t>HMT-100109</t>
  </si>
  <si>
    <t>007040108</t>
  </si>
  <si>
    <t>КОМПЛЕКТ HUMALT 3" (87-94мм) М10 (Хомут метал. с резин. упл. + шпилька 80мм + дюбель) (80шт)</t>
  </si>
  <si>
    <t>71.13 руб.</t>
  </si>
  <si>
    <t>HMT-100110</t>
  </si>
  <si>
    <t>007040109</t>
  </si>
  <si>
    <t>КОМПЛЕКТ HUMALT 4" (108-116мм) М10 (Хомут метал. с резин. упл. + шпилька 80мм + дюбель) (60шт)</t>
  </si>
  <si>
    <t>81.42 руб.</t>
  </si>
  <si>
    <t>HMT-100112</t>
  </si>
  <si>
    <t>007040315</t>
  </si>
  <si>
    <t>КОМПЛЕКТ HUMALT 6" (156-166мм) М10 (Хомут метал. с резин. упл. + шпилька 80мм + дюбель) (40шт)</t>
  </si>
  <si>
    <t>114.86 руб.</t>
  </si>
  <si>
    <t>KRP-110001</t>
  </si>
  <si>
    <t>F-012</t>
  </si>
  <si>
    <t>комплект для крепления бачка к унитазу барашек металл  (10/200шт в упак)</t>
  </si>
  <si>
    <t>96.73 руб.</t>
  </si>
  <si>
    <t>KRP-110002</t>
  </si>
  <si>
    <t>комплект крепежа КР07 для сиденья унитаза (Уклад)</t>
  </si>
  <si>
    <t>83.13 руб.</t>
  </si>
  <si>
    <t>KRP-110003</t>
  </si>
  <si>
    <t>комплект для крепления бачка к унитазу Б02.00 (Уклад)</t>
  </si>
  <si>
    <t>66.13 руб.</t>
  </si>
  <si>
    <t>KRP-110005</t>
  </si>
  <si>
    <t>крепеж для врезной мойки (FA105)</t>
  </si>
  <si>
    <t>27.95 руб.</t>
  </si>
  <si>
    <t>KRP-110006</t>
  </si>
  <si>
    <t>крепеж для накладной мойки</t>
  </si>
  <si>
    <t>5.95 руб.</t>
  </si>
  <si>
    <t>KRP-110007</t>
  </si>
  <si>
    <t>крепеж для умывальника</t>
  </si>
  <si>
    <t>71.40 руб.</t>
  </si>
  <si>
    <t>KRP-110008</t>
  </si>
  <si>
    <t>крепеж для унитаза к полу</t>
  </si>
  <si>
    <t>26.35 руб.</t>
  </si>
  <si>
    <t>KRP-120001</t>
  </si>
  <si>
    <t>KX-3/8</t>
  </si>
  <si>
    <t>КОМПЛЕКТ (Хомут метал. с резин. упл. + шпилька + дюбель) 3/8" М8 (15-19мм) (150шт+)</t>
  </si>
  <si>
    <t>29.00 руб.</t>
  </si>
  <si>
    <t>KRP-120002</t>
  </si>
  <si>
    <t>KX-1/2</t>
  </si>
  <si>
    <t>КОМПЛЕКТ (Хомут метал. с резин. упл. + шпилька + дюбель) 1/2" М8 (20-24мм) (кор 130шт)</t>
  </si>
  <si>
    <t>31.30 руб.</t>
  </si>
  <si>
    <t>KRP-120003</t>
  </si>
  <si>
    <t>KX-3/4</t>
  </si>
  <si>
    <t>КОМПЛЕКТ (Хомут метал. с резин. упл. + шпилька + дюбель) 3/4" М8 (23-28мм) (кор 150шт)</t>
  </si>
  <si>
    <t>32.54 руб.</t>
  </si>
  <si>
    <t>KRP-120004</t>
  </si>
  <si>
    <t>KX-1</t>
  </si>
  <si>
    <t>КОМПЛЕКТ (Хомут метал. с резин. упл. + шпилька + дюбель) 1" М8 (31-36мм) (кор 100шт)</t>
  </si>
  <si>
    <t>33.60 руб.</t>
  </si>
  <si>
    <t>KRP-120005</t>
  </si>
  <si>
    <t>KX-1 1/4</t>
  </si>
  <si>
    <t>КОМПЛЕКТ (Хомут метал. с резин. упл. + шпилька + дюбель) 1 1/4" М8 (38-44мм) (90шт)</t>
  </si>
  <si>
    <t>37.10 руб.</t>
  </si>
  <si>
    <t>KRP-120006</t>
  </si>
  <si>
    <t>KX-1 1/2</t>
  </si>
  <si>
    <t>КОМПЛЕКТ (Хомут метал. с резин. упл. + шпилька + дюбель) 1 1/2" М8 (44-50мм) (75шт)</t>
  </si>
  <si>
    <t>38.40 руб.</t>
  </si>
  <si>
    <t>KRP-120007</t>
  </si>
  <si>
    <t>KX-2</t>
  </si>
  <si>
    <t>КОМПЛЕКТ (Хомут метал. с резин. упл. + шпилька + дюбель) 2" М8 (59-65мм) (кор 80шт)</t>
  </si>
  <si>
    <t>44.00 руб.</t>
  </si>
  <si>
    <t>KRP-120008</t>
  </si>
  <si>
    <t>KX-2 1/2</t>
  </si>
  <si>
    <t>КОМПЛЕКТ (Хомут метал. с резин. упл. + шпилька + дюбель) 2 1/2" М8 (73-80мм) (70шт)</t>
  </si>
  <si>
    <t>68.36 руб.</t>
  </si>
  <si>
    <t>KRP-120009</t>
  </si>
  <si>
    <t>KX-3</t>
  </si>
  <si>
    <t>КОМПЛЕКТ (Хомут метал. с резин. упл. + шпилька + дюбель) 3" М8 (87-90мм) (60шт)</t>
  </si>
  <si>
    <t>73.78 руб.</t>
  </si>
  <si>
    <t>KRP-120010</t>
  </si>
  <si>
    <t>KX-4</t>
  </si>
  <si>
    <t>КОМПЛЕКТ (Хомут метал. с резин. упл. + шпилька + дюбель) 4" М8 (108-114мм) (50шт)</t>
  </si>
  <si>
    <t>63.00 руб.</t>
  </si>
  <si>
    <t>KRP-120011</t>
  </si>
  <si>
    <t>KX-6</t>
  </si>
  <si>
    <t>КОМПЛЕКТ (Хомут метал. с резин. упл. + шпилька + дюбель) 6" М10 (159-168мм) (30шт)</t>
  </si>
  <si>
    <t>136.90 руб.</t>
  </si>
  <si>
    <t>KRP-120020</t>
  </si>
  <si>
    <t>KX-4 (10)</t>
  </si>
  <si>
    <t>КОМПЛЕКТ (Хомут метал. с резин. упл. + шпилька + дюбель) 4" М10 (108-114мм) (50шт)</t>
  </si>
  <si>
    <t>85.28 руб.</t>
  </si>
  <si>
    <t>KRP-120022</t>
  </si>
  <si>
    <t>KX-5</t>
  </si>
  <si>
    <t>КОМПЛЕКТ (Хомут метал. с резин. упл. + шпилька + дюбель) 5" М10 (132-141мм) (35шт)</t>
  </si>
  <si>
    <t>128.06 руб.</t>
  </si>
  <si>
    <t>KRP-120024</t>
  </si>
  <si>
    <t>KX-8</t>
  </si>
  <si>
    <t>КОМПЛЕКТ (Хомут метал. с резин. упл. + шпилька + дюбель) 8" М10 (216-225мм) (30шт)</t>
  </si>
  <si>
    <t>182.16 руб.</t>
  </si>
  <si>
    <t>KRP-120025</t>
  </si>
  <si>
    <t>X-3/8</t>
  </si>
  <si>
    <t>Хомут без шпильки метал. с резин. упл. 3/8" (15-19мм) М8 (600шт)</t>
  </si>
  <si>
    <t>25.92 руб.</t>
  </si>
  <si>
    <t>KRP-120026</t>
  </si>
  <si>
    <t>X-1/2</t>
  </si>
  <si>
    <t>Хомут без шпильки метал. с резин. упл. 1/2" (20-24мм) М8 (300шт)</t>
  </si>
  <si>
    <t>23.32 руб.</t>
  </si>
  <si>
    <t>KRP-120027</t>
  </si>
  <si>
    <t>X-3/4</t>
  </si>
  <si>
    <t>Хомут без шпильки метал. с резин. упл. 3/4" (23-28мм) М8 (230шт)</t>
  </si>
  <si>
    <t>24.73 руб.</t>
  </si>
  <si>
    <t>KRP-120028</t>
  </si>
  <si>
    <t>X-1</t>
  </si>
  <si>
    <t>Хомут без шпильки метал. с резин. упл. 1" (31-36мм) М8 (170шт)</t>
  </si>
  <si>
    <t>28.01 руб.</t>
  </si>
  <si>
    <t>KRP-120029</t>
  </si>
  <si>
    <t>X-1 1/4</t>
  </si>
  <si>
    <t>Хомут без шпильки метал. с резин. упл. 1 1/4" (38-44мм) М8 (110шт)</t>
  </si>
  <si>
    <t>30.17 руб.</t>
  </si>
  <si>
    <t>KRP-120030</t>
  </si>
  <si>
    <t>X-1 1/2</t>
  </si>
  <si>
    <t>Хомут без шпильки метал. с резин. упл. 1 1/2" (44-50мм) М8 дюбель в комплекте (110шт)</t>
  </si>
  <si>
    <t>34.58 руб.</t>
  </si>
  <si>
    <t>KRP-120031</t>
  </si>
  <si>
    <t>X-2</t>
  </si>
  <si>
    <t>Хомут без шпильки метал. с резин. упл. 2" (59-65мм) М8 (90шт)</t>
  </si>
  <si>
    <t>40.08 руб.</t>
  </si>
  <si>
    <t>KRP-120032</t>
  </si>
  <si>
    <t>X-2 1/2</t>
  </si>
  <si>
    <t>Хомут без шпильки метал. с резин. упл. 2 1/2" (73-80мм) М8 (90шт)</t>
  </si>
  <si>
    <t>56.77 руб.</t>
  </si>
  <si>
    <t>KRP-120033</t>
  </si>
  <si>
    <t>X-3</t>
  </si>
  <si>
    <t>Хомут без шпильки метал. с резин. упл. 3" (87-90мм) М8 (90шт)</t>
  </si>
  <si>
    <t>61.41 руб.</t>
  </si>
  <si>
    <t>KRP-120034</t>
  </si>
  <si>
    <t>X-4</t>
  </si>
  <si>
    <t>Хомут без шпильки метал. с резин. упл. 4" (108-114мм) М8 (50шт)</t>
  </si>
  <si>
    <t>69.63 руб.</t>
  </si>
  <si>
    <t>KRP-120035</t>
  </si>
  <si>
    <t>X-4 (10)</t>
  </si>
  <si>
    <t>Хомут без шпильки метал. с резин. упл. 4" (105-115) М10</t>
  </si>
  <si>
    <t>57.53 руб.</t>
  </si>
  <si>
    <t>KRP-120036</t>
  </si>
  <si>
    <t>X-5</t>
  </si>
  <si>
    <t>Хомут без шпильки метал. с резин. упл. 5" (132-141мм) М10 (50шт)</t>
  </si>
  <si>
    <t>113.16 руб.</t>
  </si>
  <si>
    <t>KRP-120037</t>
  </si>
  <si>
    <t>X-6</t>
  </si>
  <si>
    <t>Хомут без шпильки метал. с резин. упл. 6" (159-168мм) М10 (60шт)</t>
  </si>
  <si>
    <t>121.44 руб.</t>
  </si>
  <si>
    <t>KRP-120045</t>
  </si>
  <si>
    <t>X-1/4</t>
  </si>
  <si>
    <t>Хомут без шпильки метал. с резин. упл. 1/4" (12-14мм) М8 (500шт)</t>
  </si>
  <si>
    <t>24.00 руб.</t>
  </si>
  <si>
    <t>KRP-120046</t>
  </si>
  <si>
    <t>X-1 3/4</t>
  </si>
  <si>
    <t>Хомут без шпильки метал. с резин. упл. 1 3/4" (53-58мм) М8 (130шт)</t>
  </si>
  <si>
    <t>39.60 руб.</t>
  </si>
  <si>
    <t>KRP-120047</t>
  </si>
  <si>
    <t>X-3 1/2</t>
  </si>
  <si>
    <t>Хомут без шпильки метал. с резин. упл. 3 1/2" (95-103мм) М10 (100шт)</t>
  </si>
  <si>
    <t>70.80 руб.</t>
  </si>
  <si>
    <t>KRP-120048</t>
  </si>
  <si>
    <t>X-8</t>
  </si>
  <si>
    <t>Хомут без шпильки метал. с резин. упл. 8" (216-225мм) М10 (40шт)</t>
  </si>
  <si>
    <t>165.60 руб.</t>
  </si>
  <si>
    <t>KRP-120049</t>
  </si>
  <si>
    <t>X-5 1/2</t>
  </si>
  <si>
    <t>Хомут без шпильки метал. с резин. упл. 5 1/2" (145-155мм) М10 (50шт)</t>
  </si>
  <si>
    <t>118.46 руб.</t>
  </si>
  <si>
    <t>KRP-130001</t>
  </si>
  <si>
    <t>EKTDK.1.25070</t>
  </si>
  <si>
    <t>Дюбель-крюк одинарный 16-25*70 мм.   (30 /1500шт)</t>
  </si>
  <si>
    <t>10.50 руб.</t>
  </si>
  <si>
    <t>KRP-130002</t>
  </si>
  <si>
    <t>EKTDK.2.32100</t>
  </si>
  <si>
    <t>Дюбель-крюк двойной 16-32*100 мм.  (30 /300шт)</t>
  </si>
  <si>
    <t>15.20 руб.</t>
  </si>
  <si>
    <t>KRP-130003</t>
  </si>
  <si>
    <t>EKTDK.2.25070</t>
  </si>
  <si>
    <t>Дюбель-крюк двойной 16-25*70 мм.   (30 /750шт)</t>
  </si>
  <si>
    <t>11.50 руб.</t>
  </si>
  <si>
    <t>KRP-130004</t>
  </si>
  <si>
    <t>Кронштейн пластиковый c фиксатором 20 мм (100 шт/упак)</t>
  </si>
  <si>
    <t>5.30 руб.</t>
  </si>
  <si>
    <t>KRP-130005</t>
  </si>
  <si>
    <t>Кронштейн пластиковый c фиксатором 25 мм (80 шт/упак)</t>
  </si>
  <si>
    <t>6.90 руб.</t>
  </si>
  <si>
    <t>KRP-130006</t>
  </si>
  <si>
    <t>Кронштейн пластиковый c фиксатором 32 мм (50 шт/упак)</t>
  </si>
  <si>
    <t>8.70 руб.</t>
  </si>
  <si>
    <t>KRP-130007</t>
  </si>
  <si>
    <t>Кронштейн пластиковый c фиксатором 40 мм (30 шт/упак)</t>
  </si>
  <si>
    <t>15.00 руб.</t>
  </si>
  <si>
    <t>KRP-130008</t>
  </si>
  <si>
    <t>Кронштейн пластиковый c фиксатором 50 мм (20 шт/упак)</t>
  </si>
  <si>
    <t>19.80 руб.</t>
  </si>
  <si>
    <t>KRP-130009</t>
  </si>
  <si>
    <t>Кронштейн для труб пластиковый 16 мм   (300 /3000шт)</t>
  </si>
  <si>
    <t>2.70 руб.</t>
  </si>
  <si>
    <t>KRP-130010</t>
  </si>
  <si>
    <t>Кронштейн для труб пластиковый 20 мм   (250 /2000шт)</t>
  </si>
  <si>
    <t>3.40 руб.</t>
  </si>
  <si>
    <t>KRP-130011</t>
  </si>
  <si>
    <t>Кронштейн для труб пластиковый 26 мм   (200 /2000шт)</t>
  </si>
  <si>
    <t>4.60 руб.</t>
  </si>
  <si>
    <t>KRP-130012</t>
  </si>
  <si>
    <t>Кронштейн для труб пластиковый 32 мм   (150 /1500шт)</t>
  </si>
  <si>
    <t>5.50 руб.</t>
  </si>
  <si>
    <t>KRP-130013</t>
  </si>
  <si>
    <t>Кронштейн для труб пластиковый 40 мм   (100 /1000шт)</t>
  </si>
  <si>
    <t>8.10 руб.</t>
  </si>
  <si>
    <t>KRP-130014</t>
  </si>
  <si>
    <t>KP.S.1620</t>
  </si>
  <si>
    <t>Кронштейн пластковый самозащелкивающийся 16-20мм   (100 /1000шт)</t>
  </si>
  <si>
    <t>KRP-130101</t>
  </si>
  <si>
    <t>Плинтус ПВХ 37мм для скрытой проводки труб до 20мм и кабеля (в95хг37хд2200мм) белый (1/12шт)</t>
  </si>
  <si>
    <t>903.00 руб.</t>
  </si>
  <si>
    <t>KRP-130102</t>
  </si>
  <si>
    <t>Плинтус ПВХ 20мм для скрытой проводки кабеля (в95хг20хд2200мм) белый (1/20шт)</t>
  </si>
  <si>
    <t>897.00 руб.</t>
  </si>
  <si>
    <t>KRP-130103</t>
  </si>
  <si>
    <t>Угол внутренний 37*37 (2/200шт)</t>
  </si>
  <si>
    <t>64.00 руб.</t>
  </si>
  <si>
    <t>KRP-130104</t>
  </si>
  <si>
    <t>Угол внутренний 20*20 (2/200шт)</t>
  </si>
  <si>
    <t>KRP-130105</t>
  </si>
  <si>
    <t>Угол внутренний 37*20 Левый (2/200шт)</t>
  </si>
  <si>
    <t>KRP-130106</t>
  </si>
  <si>
    <t>Угол внутренний 20*37 Правый (2/200шт)</t>
  </si>
  <si>
    <t>KRP-130107</t>
  </si>
  <si>
    <t>Угол наружный 37*37 (2/200шт)</t>
  </si>
  <si>
    <t>68.00 руб.</t>
  </si>
  <si>
    <t>KRP-130108</t>
  </si>
  <si>
    <t>Угол наружный 20*20 (2/200шт)</t>
  </si>
  <si>
    <t>KRP-130109</t>
  </si>
  <si>
    <t>Угол наружный 37*20 Левый (2/200шт)</t>
  </si>
  <si>
    <t>KRP-130110</t>
  </si>
  <si>
    <t>Угол наружный 20*37 Правый (2/200шт)</t>
  </si>
  <si>
    <t>KRP-130111</t>
  </si>
  <si>
    <t>Заглушка 37*37 правая (2/200шт)</t>
  </si>
  <si>
    <t>57.00 руб.</t>
  </si>
  <si>
    <t>KRP-130112</t>
  </si>
  <si>
    <t>Заглушка 37*37 левая (2/200шт)</t>
  </si>
  <si>
    <t>KRP-130113</t>
  </si>
  <si>
    <t>Заглушка 20*20 правая (2/200шт)</t>
  </si>
  <si>
    <t>KRP-130114</t>
  </si>
  <si>
    <t>Заглушка 20*20 левая (2/200шт)</t>
  </si>
  <si>
    <t>KRP-130115</t>
  </si>
  <si>
    <t>Соединитель 37*37 (2/200шт)</t>
  </si>
  <si>
    <t>KRP-130116</t>
  </si>
  <si>
    <t>Соединитель 20*20 (2/200шт)</t>
  </si>
  <si>
    <t>KRP-130117</t>
  </si>
  <si>
    <t>Крепеж для плинтуса 37 с загл. (6/240шт)</t>
  </si>
  <si>
    <t>117.00 руб.</t>
  </si>
  <si>
    <t>KRP-130118</t>
  </si>
  <si>
    <t>Монтажная планка для крепежа 37 (1/6шт)</t>
  </si>
  <si>
    <t>39.00 руб.</t>
  </si>
  <si>
    <t>KRP-130119</t>
  </si>
  <si>
    <t>Крепеж для плинтуса 20 (6/500шт)</t>
  </si>
  <si>
    <t>41.00 руб.</t>
  </si>
  <si>
    <t>KRP-130120</t>
  </si>
  <si>
    <t>Короб маскировочный 100*110*92</t>
  </si>
  <si>
    <t>269.00 руб.</t>
  </si>
  <si>
    <t>KRP-130121</t>
  </si>
  <si>
    <t>Короб маскировочный 100*160*92</t>
  </si>
  <si>
    <t>KRP-130122</t>
  </si>
  <si>
    <t>Короб маскировочный 100*70*120</t>
  </si>
  <si>
    <t>KRP-210001</t>
  </si>
  <si>
    <t>хомут ремонт. КРАБ оцинк.Ду15 (20-23) 1/2"</t>
  </si>
  <si>
    <t>268.43 руб.</t>
  </si>
  <si>
    <t>KRP-210002</t>
  </si>
  <si>
    <t>хомут ремонт. КРАБ оцинк.Ду20 (26-30) 3/4"</t>
  </si>
  <si>
    <t>272.00 руб.</t>
  </si>
  <si>
    <t>KRP-210003</t>
  </si>
  <si>
    <t>хомут ремонт. КРАБ оцинк.Ду25 (33-37) 1"</t>
  </si>
  <si>
    <t>313.82 руб.</t>
  </si>
  <si>
    <t>KRP-210004</t>
  </si>
  <si>
    <t>хомут ремонт. КРАБ оцинк.Ду32 (42-47) 1 1/4"</t>
  </si>
  <si>
    <t>335.92 руб.</t>
  </si>
  <si>
    <t>KRP-210005</t>
  </si>
  <si>
    <t>хомут ремонт. КРАБ оцинк.Ду40 (48-58) 1 1/2"</t>
  </si>
  <si>
    <t>477.02 руб.</t>
  </si>
  <si>
    <t>KRP-210006</t>
  </si>
  <si>
    <t>хомут ремонт. КРАБ оцинк.Ду50 (61-71) 2"</t>
  </si>
  <si>
    <t>544.17 руб.</t>
  </si>
  <si>
    <t>KRP-210007</t>
  </si>
  <si>
    <t>хомут ремонт. КРАБ оцинк.Ду65 (74-82) 2 1/2"</t>
  </si>
  <si>
    <t>610.98 руб.</t>
  </si>
  <si>
    <t>KRP-210008</t>
  </si>
  <si>
    <t>хомут ремонт. КРАБ оцинк.Ду80 (87-95) 3"</t>
  </si>
  <si>
    <t>682.04 руб.</t>
  </si>
  <si>
    <t>KRP-210009</t>
  </si>
  <si>
    <t>хомут ремонт. КРАБ оцинк.Ду100 (112-126) 4"</t>
  </si>
  <si>
    <t>1 463.36 руб.</t>
  </si>
  <si>
    <t>KRP-240001</t>
  </si>
  <si>
    <t>VER 12-22C</t>
  </si>
  <si>
    <t>Хомут червячный с пластиковой ручкой 12-22мм (100/1200шт)</t>
  </si>
  <si>
    <t>17.52 руб.</t>
  </si>
  <si>
    <t>KRP-240002</t>
  </si>
  <si>
    <t>VER 16-27C</t>
  </si>
  <si>
    <t>Хомут червячный с пластиковой ручкой 16-27мм (100/1200шт)</t>
  </si>
  <si>
    <t>KRP-240003</t>
  </si>
  <si>
    <t>VER 20-32C</t>
  </si>
  <si>
    <t>Хомут червячный с пластиковой ручкой 20-32мм  (1200шт)</t>
  </si>
  <si>
    <t>20.70 руб.</t>
  </si>
  <si>
    <t>KRP-250001</t>
  </si>
  <si>
    <t>VER 8-12</t>
  </si>
  <si>
    <t>Хомут червячный 8-12мм  (100/1800шт)</t>
  </si>
  <si>
    <t>11.15 руб.</t>
  </si>
  <si>
    <t>KRP-250002</t>
  </si>
  <si>
    <t>VER 10-16</t>
  </si>
  <si>
    <t>Хомут червячный 10-16мм  (100/1800шт)</t>
  </si>
  <si>
    <t>KRP-250003</t>
  </si>
  <si>
    <t>VER 12-20</t>
  </si>
  <si>
    <t>Хомут червячный 12-20мм  (100/1200шт)</t>
  </si>
  <si>
    <t>12.74 руб.</t>
  </si>
  <si>
    <t>KRP-250004</t>
  </si>
  <si>
    <t>VER 16-27</t>
  </si>
  <si>
    <t>Хомут червячный 16-27мм  (100/1200шт)</t>
  </si>
  <si>
    <t>KRP-250005</t>
  </si>
  <si>
    <t>VER 20-32</t>
  </si>
  <si>
    <t>Хомут червячный 20-32мм  (100/1200шт)</t>
  </si>
  <si>
    <t>KRP-250006</t>
  </si>
  <si>
    <t>VER 25-40</t>
  </si>
  <si>
    <t>Хомут червячный 25-40мм  (800шт)</t>
  </si>
  <si>
    <t>14.33 руб.</t>
  </si>
  <si>
    <t>KRP-250007</t>
  </si>
  <si>
    <t>VER 30-45</t>
  </si>
  <si>
    <t>Хомут червячный 30-45мм  (600шт)</t>
  </si>
  <si>
    <t>15.93 руб.</t>
  </si>
  <si>
    <t>KRP-250008</t>
  </si>
  <si>
    <t>VER 32-50</t>
  </si>
  <si>
    <t>Хомут червячный 32-50мм  (800шт)</t>
  </si>
  <si>
    <t>KRP-250009</t>
  </si>
  <si>
    <t>VER 40-60</t>
  </si>
  <si>
    <t>Хомут червячный 40-60мм  (400шт)</t>
  </si>
  <si>
    <t>KRP-250010</t>
  </si>
  <si>
    <t>VER 50-70</t>
  </si>
  <si>
    <t>Хомут червячный 50-70мм  (400шт)</t>
  </si>
  <si>
    <t>KRP-250011</t>
  </si>
  <si>
    <t>VER 60-80</t>
  </si>
  <si>
    <t>Хомут червячный 60-80мм  (400шт)</t>
  </si>
  <si>
    <t>KRP-250012</t>
  </si>
  <si>
    <t>VER 70-90</t>
  </si>
  <si>
    <t>Хомут червячный 70-90мм  (200шт)</t>
  </si>
  <si>
    <t>KRP-250013</t>
  </si>
  <si>
    <t>VER 80-100</t>
  </si>
  <si>
    <t>Хомут червячный 80-100мм  (200шт)</t>
  </si>
  <si>
    <t>22.30 руб.</t>
  </si>
  <si>
    <t>KRP-250014</t>
  </si>
  <si>
    <t>VER 90-110</t>
  </si>
  <si>
    <t>Хомут червячный 90-110мм  (200шт)</t>
  </si>
  <si>
    <t>KRP-250015</t>
  </si>
  <si>
    <t>VER 100-120</t>
  </si>
  <si>
    <t>Хомут червячный 100-120мм  (200шт)</t>
  </si>
  <si>
    <t>27.07 руб.</t>
  </si>
  <si>
    <t>KRP-250016</t>
  </si>
  <si>
    <t>VER 110-130</t>
  </si>
  <si>
    <t>Хомут червячный 110-130мм  (200шт)</t>
  </si>
  <si>
    <t>28.67 руб.</t>
  </si>
  <si>
    <t>KRP-250017</t>
  </si>
  <si>
    <t>VER 120-140</t>
  </si>
  <si>
    <t>Хомут червячный 120-140мм  (200шт)</t>
  </si>
  <si>
    <t>31.85 руб.</t>
  </si>
  <si>
    <t>KRP-250018</t>
  </si>
  <si>
    <t>VER 130-150</t>
  </si>
  <si>
    <t>Хомут червячный 130-150мм  (100шт)</t>
  </si>
  <si>
    <t>33.44 руб.</t>
  </si>
  <si>
    <t>KRP-250019</t>
  </si>
  <si>
    <t>VER 140-160</t>
  </si>
  <si>
    <t>Хомут червячный 140-160мм  (100шт)</t>
  </si>
  <si>
    <t>36.63 руб.</t>
  </si>
  <si>
    <t>KRP-260001</t>
  </si>
  <si>
    <t>VER 17-19</t>
  </si>
  <si>
    <t>Хомуты силовой 17-19  (250шт)</t>
  </si>
  <si>
    <t>KRP-260002</t>
  </si>
  <si>
    <t>VER 20-22</t>
  </si>
  <si>
    <t>Хомуты силовой 20-22  (250шт)</t>
  </si>
  <si>
    <t>KRP-260003</t>
  </si>
  <si>
    <t>VER 23-25</t>
  </si>
  <si>
    <t>Хомуты силовой 23-25  (250шт)</t>
  </si>
  <si>
    <t>KRP-260004</t>
  </si>
  <si>
    <t>VER 26-28</t>
  </si>
  <si>
    <t>Хомуты силовой 26-28  (250шт)</t>
  </si>
  <si>
    <t>KRP-260005</t>
  </si>
  <si>
    <t>VER 29-31</t>
  </si>
  <si>
    <t>Хомуты силовой 29-31  (250шт)</t>
  </si>
  <si>
    <t>41.41 руб.</t>
  </si>
  <si>
    <t>KRP-260006</t>
  </si>
  <si>
    <t>VER 32-35</t>
  </si>
  <si>
    <t>Хомуты силовой 32-35  (250шт)</t>
  </si>
  <si>
    <t>KRP-260007</t>
  </si>
  <si>
    <t>VER 36-39</t>
  </si>
  <si>
    <t>Хомуты силовой 36-39  (250шт)</t>
  </si>
  <si>
    <t>KRP-260008</t>
  </si>
  <si>
    <t>VER 40-43</t>
  </si>
  <si>
    <t>Хомуты силовой 40-43  (250шт)</t>
  </si>
  <si>
    <t>43.00 руб.</t>
  </si>
  <si>
    <t>KRP-260009</t>
  </si>
  <si>
    <t>VER 43-46</t>
  </si>
  <si>
    <t>Хомуты силовой 43-46  (250шт)</t>
  </si>
  <si>
    <t>50.96 руб.</t>
  </si>
  <si>
    <t>KRP-260010</t>
  </si>
  <si>
    <t>VER 44-47</t>
  </si>
  <si>
    <t>Хомуты силовой 44-47 (250шт)</t>
  </si>
  <si>
    <t>KRP-260011</t>
  </si>
  <si>
    <t>VER 48-51</t>
  </si>
  <si>
    <t>Хомуты силовой 48-51  (250шт)</t>
  </si>
  <si>
    <t>52.55 руб.</t>
  </si>
  <si>
    <t>KRP-260012</t>
  </si>
  <si>
    <t>VER 52-55</t>
  </si>
  <si>
    <t>Хомуты силовой 52-55  (250шт)</t>
  </si>
  <si>
    <t>55.74 руб.</t>
  </si>
  <si>
    <t>KRP-260013</t>
  </si>
  <si>
    <t>VER 56-59</t>
  </si>
  <si>
    <t>Хомуты силовой 56-59  (250шт)</t>
  </si>
  <si>
    <t>KRP-260014</t>
  </si>
  <si>
    <t>VER 60-63</t>
  </si>
  <si>
    <t>Хомуты силовой 60-63  (250шт)</t>
  </si>
  <si>
    <t>58.92 руб.</t>
  </si>
  <si>
    <t>KRP-260015</t>
  </si>
  <si>
    <t>VER 64-67</t>
  </si>
  <si>
    <t>Хомуты силовой 64-67  (250шт)</t>
  </si>
  <si>
    <t>60.52 руб.</t>
  </si>
  <si>
    <t>KRP-260016</t>
  </si>
  <si>
    <t>VER 68-73</t>
  </si>
  <si>
    <t>Хомуты силовой 68-73  (250шт)</t>
  </si>
  <si>
    <t>84.40 руб.</t>
  </si>
  <si>
    <t>KRP-260017</t>
  </si>
  <si>
    <t>VER 74-79</t>
  </si>
  <si>
    <t>Хомуты силовой 74-79  (250шт)</t>
  </si>
  <si>
    <t>87.59 руб.</t>
  </si>
  <si>
    <t>KRP-260018</t>
  </si>
  <si>
    <t>VER 80-85</t>
  </si>
  <si>
    <t>Хомуты силовой 80-85  (250шт)</t>
  </si>
  <si>
    <t>89.18 руб.</t>
  </si>
  <si>
    <t>KRP-260019</t>
  </si>
  <si>
    <t>VER 86-91</t>
  </si>
  <si>
    <t>Хомуты силовой 86-91  (250шт)</t>
  </si>
  <si>
    <t>92.37 руб.</t>
  </si>
  <si>
    <t>KRP-260020</t>
  </si>
  <si>
    <t>VER 92-97</t>
  </si>
  <si>
    <t>Хомуты силовой 92-97  (250шт)</t>
  </si>
  <si>
    <t>93.96 руб.</t>
  </si>
  <si>
    <t>KRP-260021</t>
  </si>
  <si>
    <t>VER 98-103</t>
  </si>
  <si>
    <t>Хомуты силовой 98-103  (250шт)</t>
  </si>
  <si>
    <t>98.74 руб.</t>
  </si>
  <si>
    <t>KRP-260022</t>
  </si>
  <si>
    <t>VER 104-112</t>
  </si>
  <si>
    <t>Хомуты силовой 104-112  (250шт)</t>
  </si>
  <si>
    <t>101.92 руб.</t>
  </si>
  <si>
    <t>KRP-260023</t>
  </si>
  <si>
    <t>VER 113-121</t>
  </si>
  <si>
    <t>Хомуты силовой 113-121  (250шт)</t>
  </si>
  <si>
    <t>103.51 руб.</t>
  </si>
  <si>
    <t>KRP-260024</t>
  </si>
  <si>
    <t>VER 122-130</t>
  </si>
  <si>
    <t>Хомуты силовой 122-130  (250шт)</t>
  </si>
  <si>
    <t>113.07 руб.</t>
  </si>
  <si>
    <t>KRP-260025</t>
  </si>
  <si>
    <t>VER 131-139</t>
  </si>
  <si>
    <t>Хомуты силовой 131-139  (250шт)</t>
  </si>
  <si>
    <t>146.51 руб.</t>
  </si>
  <si>
    <t>KRP-260026</t>
  </si>
  <si>
    <t>VER 140-148</t>
  </si>
  <si>
    <t>Хомуты силовой 140-148  (250шт)</t>
  </si>
  <si>
    <t>157.66 руб.</t>
  </si>
  <si>
    <t>KRP-260027</t>
  </si>
  <si>
    <t>VER 149-161</t>
  </si>
  <si>
    <t>Хомуты силовой 149-161  (250шт)</t>
  </si>
  <si>
    <t>160.84 руб.</t>
  </si>
  <si>
    <t>KRP-260028</t>
  </si>
  <si>
    <t>VER 162-174</t>
  </si>
  <si>
    <t>Хомуты силовой 162-174  (250шт)</t>
  </si>
  <si>
    <t>175.18 руб.</t>
  </si>
  <si>
    <t>KRP-260029</t>
  </si>
  <si>
    <t>VER 175-187</t>
  </si>
  <si>
    <t>Хомуты силовой 175-187  (250шт)</t>
  </si>
  <si>
    <t>183.14 руб.</t>
  </si>
  <si>
    <t>KRP-260030</t>
  </si>
  <si>
    <t>VER 188-200</t>
  </si>
  <si>
    <t>Хомуты силовой 188-200  (250шт)</t>
  </si>
  <si>
    <t>189.51 руб.</t>
  </si>
  <si>
    <t>KRP-260031</t>
  </si>
  <si>
    <t>VER 201-213</t>
  </si>
  <si>
    <t>Хомуты силовой 201-213  (250шт)</t>
  </si>
  <si>
    <t>199.06 руб.</t>
  </si>
  <si>
    <t>KRP-260032</t>
  </si>
  <si>
    <t>VER 214-226</t>
  </si>
  <si>
    <t>Хомуты силовой 214-226  (250шт)</t>
  </si>
  <si>
    <t>205.43 руб.</t>
  </si>
  <si>
    <t>KRP-260033</t>
  </si>
  <si>
    <t>VER 227-239</t>
  </si>
  <si>
    <t>Хомуты силовой 227-239  (250шт)</t>
  </si>
  <si>
    <t>219.77 руб.</t>
  </si>
  <si>
    <t>KRP-260034</t>
  </si>
  <si>
    <t>VER 240-252</t>
  </si>
  <si>
    <t>Хомуты силовой 240-252  (250шт)</t>
  </si>
  <si>
    <t>218.17 руб.</t>
  </si>
  <si>
    <t>KRP-310069</t>
  </si>
  <si>
    <t>ШР10-1000</t>
  </si>
  <si>
    <t>шпилька резьбовая М 10-1000мм</t>
  </si>
  <si>
    <t>92.82 руб.</t>
  </si>
  <si>
    <t>KRP-310070</t>
  </si>
  <si>
    <t>ШР10-2000</t>
  </si>
  <si>
    <t>шпилька резьбовая М 10-2000мм</t>
  </si>
  <si>
    <t>209.95 руб.</t>
  </si>
  <si>
    <t>KRP-310083</t>
  </si>
  <si>
    <t>ШР8-1000</t>
  </si>
  <si>
    <t>шпилька резьбовая М8-1000мм</t>
  </si>
  <si>
    <t>63.24 руб.</t>
  </si>
  <si>
    <t>KRP-310084</t>
  </si>
  <si>
    <t>ШР8-2000</t>
  </si>
  <si>
    <t>шпилька резьбовая М 8-2000мм (1/25шт)</t>
  </si>
  <si>
    <t>123.59 руб.</t>
  </si>
  <si>
    <t>KRP-310088</t>
  </si>
  <si>
    <t>Ш8-100</t>
  </si>
  <si>
    <t>шпилька шуруп М8*100мм (100/900шт.)</t>
  </si>
  <si>
    <t>11.72 руб.</t>
  </si>
  <si>
    <t>KRP-310089</t>
  </si>
  <si>
    <t>Ш8-120</t>
  </si>
  <si>
    <t>шпилька шуруп М8*120мм (50/800шт)</t>
  </si>
  <si>
    <t>11.90 руб.</t>
  </si>
  <si>
    <t>KRP-310090</t>
  </si>
  <si>
    <t>Ш8-140</t>
  </si>
  <si>
    <t>шпилька шуруп М8*140мм</t>
  </si>
  <si>
    <t>13.70 руб.</t>
  </si>
  <si>
    <t>KRP-310091</t>
  </si>
  <si>
    <t>Ш8-80</t>
  </si>
  <si>
    <t>шпилька шуруп М8*80мм (100/1000шт)</t>
  </si>
  <si>
    <t>6.50 руб.</t>
  </si>
  <si>
    <t>KRP-310100</t>
  </si>
  <si>
    <t>Ш8-60</t>
  </si>
  <si>
    <t>шпилька шуруп М8*60мм (200/2000шт)</t>
  </si>
  <si>
    <t>5.74 руб.</t>
  </si>
  <si>
    <t>KRP-310101</t>
  </si>
  <si>
    <t>Ш8-70</t>
  </si>
  <si>
    <t>шпилька шуруп М8*70мм (100/1000шт)</t>
  </si>
  <si>
    <t>6.77 руб.</t>
  </si>
  <si>
    <t>KRP-310102</t>
  </si>
  <si>
    <t>Ш8-160</t>
  </si>
  <si>
    <t>шпилька шуруп М8*160мм (кор 600шт)</t>
  </si>
  <si>
    <t>13.00 руб.</t>
  </si>
  <si>
    <t>KRP-310103</t>
  </si>
  <si>
    <t>Ш8-180</t>
  </si>
  <si>
    <t>шпилька шуруп М8*180мм (кор 400шт)</t>
  </si>
  <si>
    <t>16.80 руб.</t>
  </si>
  <si>
    <t>KRP-310104</t>
  </si>
  <si>
    <t>Ш8-200</t>
  </si>
  <si>
    <t>шпилька шуруп М8*200мм</t>
  </si>
  <si>
    <t>19.18 руб.</t>
  </si>
  <si>
    <t>KRP-310105</t>
  </si>
  <si>
    <t>Ш10-100</t>
  </si>
  <si>
    <t>шпилька шуруп М10*100мм</t>
  </si>
  <si>
    <t>15.24 руб.</t>
  </si>
  <si>
    <t>KRP-310106</t>
  </si>
  <si>
    <t>Ш10-120</t>
  </si>
  <si>
    <t>шпилька шуруп М10*120мм</t>
  </si>
  <si>
    <t>18.00 руб.</t>
  </si>
  <si>
    <t>KRP-410001</t>
  </si>
  <si>
    <t>Хомут червячный из НЕРЖ стали 8-12мм  (100/1800шт)</t>
  </si>
  <si>
    <t>14.92 руб.</t>
  </si>
  <si>
    <t>KRP-410002</t>
  </si>
  <si>
    <t>Хомут червячный из НЕРЖ стали 10-16мм  (100/1800шт)</t>
  </si>
  <si>
    <t>KRP-410003</t>
  </si>
  <si>
    <t>Хомут червячный из НЕРЖ стали 12-20мм  (100/1200шт)</t>
  </si>
  <si>
    <t>15.18 руб.</t>
  </si>
  <si>
    <t>KRP-410004</t>
  </si>
  <si>
    <t>Хомут червячный из НЕРЖ стали 16-25мм  (100/1200шт)</t>
  </si>
  <si>
    <t>15.94 руб.</t>
  </si>
  <si>
    <t>KRP-410005</t>
  </si>
  <si>
    <t>Хомут червячный из НЕРЖ стали 20-32мм  (100/1200шт)</t>
  </si>
  <si>
    <t>18.98 руб.</t>
  </si>
  <si>
    <t>KRP-410006</t>
  </si>
  <si>
    <t>Хомут червячный из НЕРЖ стали 25-40мм  (800шт)</t>
  </si>
  <si>
    <t>20.48 руб.</t>
  </si>
  <si>
    <t>KRP-410007</t>
  </si>
  <si>
    <t>Хомут червячный из НЕРЖ стали 30-45мм  (600шт)</t>
  </si>
  <si>
    <t>21.76 руб.</t>
  </si>
  <si>
    <t>KRP-410008</t>
  </si>
  <si>
    <t>Хомут червячный из НЕРЖ стали 32-50мм  (800шт)</t>
  </si>
  <si>
    <t>22.52 руб.</t>
  </si>
  <si>
    <t>KRP-410009</t>
  </si>
  <si>
    <t>Хомут червячный из НЕРЖ стали 40-60мм  (400шт)</t>
  </si>
  <si>
    <t>22.78 руб.</t>
  </si>
  <si>
    <t>KRP-410010</t>
  </si>
  <si>
    <t>Хомут червячный из НЕРЖ стали 50-70мм  (400шт)</t>
  </si>
  <si>
    <t>23.52 руб.</t>
  </si>
  <si>
    <t>KRP-410011</t>
  </si>
  <si>
    <t>Хомут червячный из НЕРЖ стали 60-80мм  (400шт)</t>
  </si>
  <si>
    <t>26.56 руб.</t>
  </si>
  <si>
    <t>KRP-410012</t>
  </si>
  <si>
    <t>Хомут червячный из НЕРЖ стали 70-90мм  (200шт)</t>
  </si>
  <si>
    <t>28.34 руб.</t>
  </si>
  <si>
    <t>KRP-410013</t>
  </si>
  <si>
    <t>Хомут червячный из НЕРЖ стали 80-100мм  (200шт)</t>
  </si>
  <si>
    <t>29.60 руб.</t>
  </si>
  <si>
    <t>KRP-410014</t>
  </si>
  <si>
    <t>Хомут червячный из НЕРЖ стали 90-110мм  (200шт)</t>
  </si>
  <si>
    <t>31.12 руб.</t>
  </si>
  <si>
    <t>KRP-410015</t>
  </si>
  <si>
    <t>Хомут червячный из НЕРЖ стали 100-120мм  (200шт)</t>
  </si>
  <si>
    <t>0.00 руб.</t>
  </si>
  <si>
    <t>KRP-410016</t>
  </si>
  <si>
    <t>Хомут червячный из НЕРЖ стали 110-130мм  (200шт)</t>
  </si>
  <si>
    <t>KRP-410017</t>
  </si>
  <si>
    <t>Хомут червячный из НЕРЖ стали 120-140мм  (200шт)</t>
  </si>
  <si>
    <t>KRP-410018</t>
  </si>
  <si>
    <t>Хомут червячный из НЕРЖ стали 130-150мм  (100шт)</t>
  </si>
  <si>
    <t>KRP-410019</t>
  </si>
  <si>
    <t>Хомут червячный из НЕРЖ стали 140-160мм  (100шт)</t>
  </si>
  <si>
    <t>KRP-420001</t>
  </si>
  <si>
    <t>Хомут червячный из НЕРЖ стали 8-12мм с барашком (100/1800шт)</t>
  </si>
  <si>
    <t>17.20 руб.</t>
  </si>
  <si>
    <t>KRP-420002</t>
  </si>
  <si>
    <t>Хомут червячный из НЕРЖ стали 10-16мм с барашком   (100/1800шт)</t>
  </si>
  <si>
    <t>KRP-420003</t>
  </si>
  <si>
    <t>Хомут червячный из НЕРЖ стали 12-20мм с барашком   (100/1200шт)</t>
  </si>
  <si>
    <t>17.72 руб.</t>
  </si>
  <si>
    <t>KRP-420004</t>
  </si>
  <si>
    <t>Хомут червячный из НЕРЖ стали 16-25мм с барашком   (100/1200шт)</t>
  </si>
  <si>
    <t>20.24 руб.</t>
  </si>
  <si>
    <t>KRP-420005</t>
  </si>
  <si>
    <t>Хомут червячный из НЕРЖ стали 20-32мм с барашком   (100/1200шт)</t>
  </si>
  <si>
    <t>25.30 руб.</t>
  </si>
  <si>
    <t>KRP-420006</t>
  </si>
  <si>
    <t>Хомут червячный из НЕРЖ стали 25-40мм с барашком   (800шт)</t>
  </si>
  <si>
    <t>27.08 руб.</t>
  </si>
  <si>
    <t>KRP-420007</t>
  </si>
  <si>
    <t>Хомут червячный из НЕРЖ стали 30-45мм с барашком   (600шт)</t>
  </si>
  <si>
    <t>24.28 руб.</t>
  </si>
  <si>
    <t>KRP-420008</t>
  </si>
  <si>
    <t>Хомут червячный из НЕРЖ стали 32-50мм с барашком   (800шт)</t>
  </si>
  <si>
    <t>25.04 руб.</t>
  </si>
  <si>
    <t>PPR-220127</t>
  </si>
  <si>
    <t>PP-R Опора одинарная Белая  20 (1800шт)</t>
  </si>
  <si>
    <t>4.27 руб.</t>
  </si>
  <si>
    <t>PPR-220128</t>
  </si>
  <si>
    <t>PP-R Опора одинарная Белая  25 (1400шт)</t>
  </si>
  <si>
    <t>5.53 руб.</t>
  </si>
  <si>
    <t>PPR-220129</t>
  </si>
  <si>
    <t>PP-R Опора одинарная Белая  32 (800шт)</t>
  </si>
  <si>
    <t>6.69 руб.</t>
  </si>
  <si>
    <t>PPR-220130</t>
  </si>
  <si>
    <t>PP-R Опора одинарная Белая  40 (640шт)</t>
  </si>
  <si>
    <t>12.24 руб.</t>
  </si>
  <si>
    <t>PPR-220131</t>
  </si>
  <si>
    <t>PP-R Опора одинарная Белая  50 (50 /200шт)</t>
  </si>
  <si>
    <t>20.82 руб.</t>
  </si>
  <si>
    <t>PPR-220132</t>
  </si>
  <si>
    <t>PP-R Опора одинарная Белая  63 (50 /200шт)</t>
  </si>
  <si>
    <t>26.74 руб.</t>
  </si>
  <si>
    <t>SST-100124</t>
  </si>
  <si>
    <t>Комплект 2шт крепления бачка к унитазу с гайкой барашек, желтый цинк (250шт)</t>
  </si>
  <si>
    <t>111.28 руб.</t>
  </si>
  <si>
    <t>SST-100125</t>
  </si>
  <si>
    <t>1.3.6.</t>
  </si>
  <si>
    <t>Комплект прижимов накладной мойки (4 прижима, самореза в пакте с подвесом)</t>
  </si>
  <si>
    <t>39.02 руб.</t>
  </si>
  <si>
    <t>SST-100126</t>
  </si>
  <si>
    <t>1.2.9.</t>
  </si>
  <si>
    <t>комплект для крепления бачка к унитазу барашек оцинк металл Сантехкреп ( европодвесом)</t>
  </si>
  <si>
    <t>64.68 руб.</t>
  </si>
  <si>
    <t>SST-100130</t>
  </si>
  <si>
    <t>1.8.1.</t>
  </si>
  <si>
    <t>Хомут ремонтный 1/2"</t>
  </si>
  <si>
    <t>62.66 руб.</t>
  </si>
  <si>
    <t>SST-100131</t>
  </si>
  <si>
    <t>1.8.2.</t>
  </si>
  <si>
    <t>Хомут ремонтный 3/4"</t>
  </si>
  <si>
    <t>76.72 руб.</t>
  </si>
  <si>
    <t>SST-100132</t>
  </si>
  <si>
    <t>1.8.3.</t>
  </si>
  <si>
    <t>Хомут ремонтный 1"</t>
  </si>
  <si>
    <t>82.86 руб.</t>
  </si>
  <si>
    <t>SST-100133</t>
  </si>
  <si>
    <t>1.8.4.</t>
  </si>
  <si>
    <t>Хомут ремонтный 1 1/4"</t>
  </si>
  <si>
    <t>93.76 руб.</t>
  </si>
  <si>
    <t>SST-100134</t>
  </si>
  <si>
    <t>1.8.5.</t>
  </si>
  <si>
    <t>Хомут ремонтный 1 1/2"</t>
  </si>
  <si>
    <t>95.16 руб.</t>
  </si>
  <si>
    <t>SST-100135</t>
  </si>
  <si>
    <t>1.8.6.</t>
  </si>
  <si>
    <t>Хомут ремонтный 2"</t>
  </si>
  <si>
    <t>108.13 руб.</t>
  </si>
  <si>
    <t>VER-000364</t>
  </si>
  <si>
    <t>VR1149</t>
  </si>
  <si>
    <t>Ложемент для накладного датчика термостатической головки (600/10шт)</t>
  </si>
  <si>
    <t>76.44 руб.</t>
  </si>
  <si>
    <t>VER-000365</t>
  </si>
  <si>
    <t>VPG106</t>
  </si>
  <si>
    <t>Опора Т-образный с монтажными гайками96*123мм (60/2шт)</t>
  </si>
  <si>
    <t>VER-000366</t>
  </si>
  <si>
    <t>VPG105</t>
  </si>
  <si>
    <t>Уголок 90° с гайками 93,5*93,5мм (60/2шт)</t>
  </si>
  <si>
    <t>245.25 руб.</t>
  </si>
  <si>
    <t>VER-000367</t>
  </si>
  <si>
    <t>VPG101</t>
  </si>
  <si>
    <t>Монтажная шпилька, с шайбами быстрого монтажа М8 (120/4шт)</t>
  </si>
  <si>
    <t>VER-000368</t>
  </si>
  <si>
    <t>VPG100</t>
  </si>
  <si>
    <t>Заглушка для торцов профиля 30*30мм (900/15шт)</t>
  </si>
  <si>
    <t>19.11 руб.</t>
  </si>
  <si>
    <t>VER-000369</t>
  </si>
  <si>
    <t>VPG107</t>
  </si>
  <si>
    <t>Опора Т-образный (элемент металлоконструкцми)30*30*2мм-400мм (15/1шт)</t>
  </si>
  <si>
    <t>VER-000370</t>
  </si>
  <si>
    <t>VPG109</t>
  </si>
  <si>
    <t>Х-образный соединитель с гайками быстрого монтажа (120/4шт)</t>
  </si>
  <si>
    <t>240.47 руб.</t>
  </si>
  <si>
    <t>VER-000371</t>
  </si>
  <si>
    <t>VPG108</t>
  </si>
  <si>
    <t>Т-образный соединитель с гайками быстрого монтажа (48/8шт)</t>
  </si>
  <si>
    <t>VER-000372</t>
  </si>
  <si>
    <t>VPG104</t>
  </si>
  <si>
    <t>Профиль монтажный- 30*30*2000мм (элемент металлоконструкцми) (6/1шт)</t>
  </si>
  <si>
    <t>2 823.50 руб.</t>
  </si>
  <si>
    <t>VER-000507</t>
  </si>
  <si>
    <t>VPGM106</t>
  </si>
  <si>
    <t>КРОНШТЕЙН Т-ОБРАЗНЫЙ (ЭЛЕМЕНТ МЕТАЛЛОКОНСТРУКЦИИ) С МОНТАЖНЫМИ ГАЙКАМИ (60/2шт)</t>
  </si>
  <si>
    <t>347.17 руб.</t>
  </si>
  <si>
    <t>VER-000508</t>
  </si>
  <si>
    <t>VPGM112</t>
  </si>
  <si>
    <t>КРОНШТЕЙН Т-ОБРАЗНЫЙ (ЭЛЕМЕНТ МЕТАЛЛОКОНСТРУКЦИИ) (30/2шт)</t>
  </si>
  <si>
    <t>643.37 руб.</t>
  </si>
  <si>
    <t>VER-000509</t>
  </si>
  <si>
    <t>VPGM113</t>
  </si>
  <si>
    <t>КРОНШТЕЙН Т-ОБРАЗНЫЙ (ЭЛЕМЕНТ МЕТАЛЛОКОНСТРУКЦИИ) (24/2шт)</t>
  </si>
  <si>
    <t>818.55 руб.</t>
  </si>
  <si>
    <t>VER-000628</t>
  </si>
  <si>
    <t>VPGM111</t>
  </si>
  <si>
    <t>Кронштейн т-образный (элемент металлоконструкции) (48/2шт)</t>
  </si>
  <si>
    <t>560.56 руб.</t>
  </si>
  <si>
    <t>VER-000934</t>
  </si>
  <si>
    <t>VPGM107</t>
  </si>
  <si>
    <t>Кронштейн т-образный (элемент металлоконструкции) 30x30x2мм-400мм (30/2шт)</t>
  </si>
  <si>
    <t>969.83 руб.</t>
  </si>
  <si>
    <t>VER-001157</t>
  </si>
  <si>
    <t>VP20</t>
  </si>
  <si>
    <t>Шина сантехническая (2 м) (10шт)</t>
  </si>
  <si>
    <t>672.04 руб.</t>
  </si>
  <si>
    <t>VER-001158</t>
  </si>
  <si>
    <t>VP21</t>
  </si>
  <si>
    <t>Монтажная шина для водорозеток (2.025 м) (10шт)</t>
  </si>
  <si>
    <t>617.89 руб.</t>
  </si>
  <si>
    <t>VER-001159</t>
  </si>
  <si>
    <t>VP22</t>
  </si>
  <si>
    <t>Кронштейн планка для пары водорозеток 75/150 с амортизаторами (60шт)</t>
  </si>
  <si>
    <t>235.69 руб.</t>
  </si>
  <si>
    <t>VER-001160</t>
  </si>
  <si>
    <t>VP23</t>
  </si>
  <si>
    <t>Планка плоская для пары водорозеток 75/150 с амортизаторами (100шт)</t>
  </si>
  <si>
    <t>173.58 руб.</t>
  </si>
  <si>
    <t>VER-001161</t>
  </si>
  <si>
    <t>VP24</t>
  </si>
  <si>
    <t>Кронштейн для крепления водорозеток тип Z30 (150шт)</t>
  </si>
  <si>
    <t>121.03 руб.</t>
  </si>
  <si>
    <t>VER-001399</t>
  </si>
  <si>
    <t>VR1150</t>
  </si>
  <si>
    <t>Заглушка для торцов профиля 30мм x 20мм (960/45шт)</t>
  </si>
  <si>
    <t>VER-001400</t>
  </si>
  <si>
    <t>VPG110</t>
  </si>
  <si>
    <t>Профиль монтажный 30мм x 20мм x 2000мм (6/1шт)</t>
  </si>
  <si>
    <t>1 842.52 руб.</t>
  </si>
  <si>
    <t>VER-001497</t>
  </si>
  <si>
    <t>VGK03</t>
  </si>
  <si>
    <t>Хомут трубный 1/2" (400/4шт)</t>
  </si>
  <si>
    <t>25.48 руб.</t>
  </si>
  <si>
    <t>VER-001498</t>
  </si>
  <si>
    <t>VGK04</t>
  </si>
  <si>
    <t>Хомут трубный 3/4" (320/4шт)</t>
  </si>
  <si>
    <t>VER-001499</t>
  </si>
  <si>
    <t>VGK05</t>
  </si>
  <si>
    <t>Хомут трубный 1" (240/4шт)</t>
  </si>
  <si>
    <t>VER-001528</t>
  </si>
  <si>
    <t>VPG102</t>
  </si>
  <si>
    <t>Монтажная гайка M8 (1000/25шт)</t>
  </si>
  <si>
    <t>62.11 руб.</t>
  </si>
  <si>
    <t>VER-001529</t>
  </si>
  <si>
    <t>ZGR-002084</t>
  </si>
  <si>
    <t>E702-7</t>
  </si>
  <si>
    <t>комплект для крепления бачка к унитазу ZEGOR (50/500шт)</t>
  </si>
  <si>
    <t>157.36 руб.</t>
  </si>
  <si>
    <t>УТ000001742</t>
  </si>
  <si>
    <t>Хомут стяжка нейлоновый 3,0*100 (упаковка 100шт)</t>
  </si>
  <si>
    <t>38.50 руб.</t>
  </si>
  <si>
    <t>УТ000001743</t>
  </si>
  <si>
    <t>Хомут стяжка нейлоновый 3,0*160 (упаковка 100шт)</t>
  </si>
  <si>
    <t>60.50 руб.</t>
  </si>
  <si>
    <t>УТ000001744</t>
  </si>
  <si>
    <t>Хомут стяжка нейлоновый 3,0*200 (упаковка 100шт)</t>
  </si>
  <si>
    <t>77.00 руб.</t>
  </si>
  <si>
    <t>УТ000001745</t>
  </si>
  <si>
    <t>Хомут стяжка нейлоновый 4,0*150 (упаковка 100шт)</t>
  </si>
  <si>
    <t>86.24 руб.</t>
  </si>
  <si>
    <t>УТ000001746</t>
  </si>
  <si>
    <t>Хомут стяжка нейлоновый 5,0*200 (упаковка 100шт)</t>
  </si>
  <si>
    <t>153.78 руб.</t>
  </si>
  <si>
    <t>УТ000001747</t>
  </si>
  <si>
    <t>Хомут стяжка нейлоновый 8,0*300 (упаковка 100шт)</t>
  </si>
  <si>
    <t>551.76 руб.</t>
  </si>
  <si>
    <t>УТ000001748</t>
  </si>
  <si>
    <t>Хомут стяжка нейлоновый 8,0*400 (упаковка 100шт)</t>
  </si>
  <si>
    <t>736.34 руб.</t>
  </si>
  <si>
    <t>УТ000001749</t>
  </si>
  <si>
    <t>Хомут стяжка нейлоновый 9,0*760 (упаковка 100шт)</t>
  </si>
  <si>
    <t>1 164.24 руб.</t>
  </si>
  <si>
    <t>УТ000001769</t>
  </si>
  <si>
    <t>Хомут стяжка нейлоновый 4,0*200 (упаковка 100шт)</t>
  </si>
  <si>
    <t>УТ000001770</t>
  </si>
  <si>
    <t>Хомут стяжка нейлоновый 4,0*250 (упаковка 100шт)</t>
  </si>
  <si>
    <t>УТ000001771</t>
  </si>
  <si>
    <t>Хомут стяжка нейлоновый 5,0*400 (упаковка 100шт)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</si>
</sst>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SUM(L2:L253)</f>
        <v>0</v>
      </c>
    </row>
    <row r="2" spans="1:12">
      <c r="A2" s="1"/>
      <c r="B2" s="1">
        <v>873044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K2*14.70</f>
        <v>0</v>
      </c>
    </row>
    <row r="3" spans="1:12">
      <c r="A3" s="1"/>
      <c r="B3" s="1">
        <v>873045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K3*16.17</f>
        <v>0</v>
      </c>
    </row>
    <row r="4" spans="1:12">
      <c r="A4" s="1"/>
      <c r="B4" s="1">
        <v>873052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K4*17.46</f>
        <v>0</v>
      </c>
    </row>
    <row r="5" spans="1:12">
      <c r="A5" s="1"/>
      <c r="B5" s="1">
        <v>873053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K5*5.88</f>
        <v>0</v>
      </c>
    </row>
    <row r="6" spans="1:12">
      <c r="A6" s="1"/>
      <c r="B6" s="1">
        <v>873054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K6*7.98</f>
        <v>0</v>
      </c>
    </row>
    <row r="7" spans="1:12">
      <c r="A7" s="1"/>
      <c r="B7" s="1">
        <v>873055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K7*13.02</f>
        <v>0</v>
      </c>
    </row>
    <row r="8" spans="1:12">
      <c r="A8" s="1"/>
      <c r="B8" s="1">
        <v>883894</v>
      </c>
      <c r="C8" s="1" t="s">
        <v>31</v>
      </c>
      <c r="D8" s="1" t="s">
        <v>32</v>
      </c>
      <c r="E8" s="3" t="s">
        <v>33</v>
      </c>
      <c r="F8" s="1" t="s">
        <v>34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K8*30.68</f>
        <v>0</v>
      </c>
    </row>
    <row r="9" spans="1:12">
      <c r="A9" s="1"/>
      <c r="B9" s="1">
        <v>883895</v>
      </c>
      <c r="C9" s="1" t="s">
        <v>35</v>
      </c>
      <c r="D9" s="1" t="s">
        <v>36</v>
      </c>
      <c r="E9" s="3" t="s">
        <v>37</v>
      </c>
      <c r="F9" s="1" t="s">
        <v>38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K9*31.75</f>
        <v>0</v>
      </c>
    </row>
    <row r="10" spans="1:12">
      <c r="A10" s="1"/>
      <c r="B10" s="1">
        <v>883896</v>
      </c>
      <c r="C10" s="1" t="s">
        <v>39</v>
      </c>
      <c r="D10" s="1" t="s">
        <v>40</v>
      </c>
      <c r="E10" s="3" t="s">
        <v>41</v>
      </c>
      <c r="F10" s="1" t="s">
        <v>42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K10*33.65</f>
        <v>0</v>
      </c>
    </row>
    <row r="11" spans="1:12">
      <c r="A11" s="1"/>
      <c r="B11" s="1">
        <v>883897</v>
      </c>
      <c r="C11" s="1" t="s">
        <v>43</v>
      </c>
      <c r="D11" s="1" t="s">
        <v>44</v>
      </c>
      <c r="E11" s="3" t="s">
        <v>45</v>
      </c>
      <c r="F11" s="1" t="s">
        <v>46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K11*35.31</f>
        <v>0</v>
      </c>
    </row>
    <row r="12" spans="1:12">
      <c r="A12" s="1"/>
      <c r="B12" s="1">
        <v>883898</v>
      </c>
      <c r="C12" s="1" t="s">
        <v>47</v>
      </c>
      <c r="D12" s="1" t="s">
        <v>48</v>
      </c>
      <c r="E12" s="3" t="s">
        <v>49</v>
      </c>
      <c r="F12" s="1" t="s">
        <v>50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K12*38.13</f>
        <v>0</v>
      </c>
    </row>
    <row r="13" spans="1:12">
      <c r="A13" s="1"/>
      <c r="B13" s="1">
        <v>883899</v>
      </c>
      <c r="C13" s="1" t="s">
        <v>51</v>
      </c>
      <c r="D13" s="1" t="s">
        <v>52</v>
      </c>
      <c r="E13" s="3" t="s">
        <v>53</v>
      </c>
      <c r="F13" s="1" t="s">
        <v>54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K13*39.92</f>
        <v>0</v>
      </c>
    </row>
    <row r="14" spans="1:12">
      <c r="A14" s="1"/>
      <c r="B14" s="1">
        <v>883900</v>
      </c>
      <c r="C14" s="1" t="s">
        <v>55</v>
      </c>
      <c r="D14" s="1" t="s">
        <v>56</v>
      </c>
      <c r="E14" s="3" t="s">
        <v>57</v>
      </c>
      <c r="F14" s="1" t="s">
        <v>58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K14*43.89</f>
        <v>0</v>
      </c>
    </row>
    <row r="15" spans="1:12">
      <c r="A15" s="1"/>
      <c r="B15" s="1">
        <v>883901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K15*58.04</f>
        <v>0</v>
      </c>
    </row>
    <row r="16" spans="1:12">
      <c r="A16" s="1"/>
      <c r="B16" s="1">
        <v>883902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K16*71.13</f>
        <v>0</v>
      </c>
    </row>
    <row r="17" spans="1:12">
      <c r="A17" s="1"/>
      <c r="B17" s="1">
        <v>883903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K17*81.42</f>
        <v>0</v>
      </c>
    </row>
    <row r="18" spans="1:12">
      <c r="A18" s="1"/>
      <c r="B18" s="1">
        <v>883904</v>
      </c>
      <c r="C18" s="1" t="s">
        <v>71</v>
      </c>
      <c r="D18" s="1" t="s">
        <v>72</v>
      </c>
      <c r="E18" s="3" t="s">
        <v>73</v>
      </c>
      <c r="F18" s="1" t="s">
        <v>74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K18*114.86</f>
        <v>0</v>
      </c>
    </row>
    <row r="19" spans="1:12">
      <c r="A19" s="1"/>
      <c r="B19" s="1">
        <v>822629</v>
      </c>
      <c r="C19" s="1" t="s">
        <v>75</v>
      </c>
      <c r="D19" s="1" t="s">
        <v>76</v>
      </c>
      <c r="E19" s="3" t="s">
        <v>77</v>
      </c>
      <c r="F19" s="1" t="s">
        <v>78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K19*96.73</f>
        <v>0</v>
      </c>
    </row>
    <row r="20" spans="1:12">
      <c r="A20" s="1"/>
      <c r="B20" s="1">
        <v>822630</v>
      </c>
      <c r="C20" s="1" t="s">
        <v>79</v>
      </c>
      <c r="D20" s="1"/>
      <c r="E20" s="3" t="s">
        <v>80</v>
      </c>
      <c r="F20" s="1" t="s">
        <v>81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K20*83.13</f>
        <v>0</v>
      </c>
    </row>
    <row r="21" spans="1:12">
      <c r="A21" s="1"/>
      <c r="B21" s="1">
        <v>822631</v>
      </c>
      <c r="C21" s="1" t="s">
        <v>82</v>
      </c>
      <c r="D21" s="1"/>
      <c r="E21" s="3" t="s">
        <v>83</v>
      </c>
      <c r="F21" s="1" t="s">
        <v>84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K21*66.13</f>
        <v>0</v>
      </c>
    </row>
    <row r="22" spans="1:12">
      <c r="A22" s="1"/>
      <c r="B22" s="1">
        <v>822633</v>
      </c>
      <c r="C22" s="1" t="s">
        <v>85</v>
      </c>
      <c r="D22" s="1"/>
      <c r="E22" s="3" t="s">
        <v>86</v>
      </c>
      <c r="F22" s="1" t="s">
        <v>87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K22*27.95</f>
        <v>0</v>
      </c>
    </row>
    <row r="23" spans="1:12">
      <c r="A23" s="1"/>
      <c r="B23" s="1">
        <v>822634</v>
      </c>
      <c r="C23" s="1" t="s">
        <v>88</v>
      </c>
      <c r="D23" s="1"/>
      <c r="E23" s="3" t="s">
        <v>89</v>
      </c>
      <c r="F23" s="1" t="s">
        <v>90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K23*5.95</f>
        <v>0</v>
      </c>
    </row>
    <row r="24" spans="1:12">
      <c r="A24" s="1"/>
      <c r="B24" s="1">
        <v>822635</v>
      </c>
      <c r="C24" s="1" t="s">
        <v>91</v>
      </c>
      <c r="D24" s="1"/>
      <c r="E24" s="3" t="s">
        <v>92</v>
      </c>
      <c r="F24" s="1" t="s">
        <v>93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K24*71.40</f>
        <v>0</v>
      </c>
    </row>
    <row r="25" spans="1:12">
      <c r="A25" s="1"/>
      <c r="B25" s="1">
        <v>822636</v>
      </c>
      <c r="C25" s="1" t="s">
        <v>94</v>
      </c>
      <c r="D25" s="1"/>
      <c r="E25" s="3" t="s">
        <v>95</v>
      </c>
      <c r="F25" s="1" t="s">
        <v>96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K25*26.35</f>
        <v>0</v>
      </c>
    </row>
    <row r="26" spans="1:12">
      <c r="A26" s="1"/>
      <c r="B26" s="1">
        <v>822644</v>
      </c>
      <c r="C26" s="1" t="s">
        <v>97</v>
      </c>
      <c r="D26" s="1" t="s">
        <v>98</v>
      </c>
      <c r="E26" s="3" t="s">
        <v>99</v>
      </c>
      <c r="F26" s="1" t="s">
        <v>100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K26*29.00</f>
        <v>0</v>
      </c>
    </row>
    <row r="27" spans="1:12">
      <c r="A27" s="1"/>
      <c r="B27" s="1">
        <v>822645</v>
      </c>
      <c r="C27" s="1" t="s">
        <v>101</v>
      </c>
      <c r="D27" s="1" t="s">
        <v>102</v>
      </c>
      <c r="E27" s="3" t="s">
        <v>103</v>
      </c>
      <c r="F27" s="1" t="s">
        <v>104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K27*31.30</f>
        <v>0</v>
      </c>
    </row>
    <row r="28" spans="1:12">
      <c r="A28" s="1"/>
      <c r="B28" s="1">
        <v>822646</v>
      </c>
      <c r="C28" s="1" t="s">
        <v>105</v>
      </c>
      <c r="D28" s="1" t="s">
        <v>106</v>
      </c>
      <c r="E28" s="3" t="s">
        <v>107</v>
      </c>
      <c r="F28" s="1" t="s">
        <v>108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K28*32.54</f>
        <v>0</v>
      </c>
    </row>
    <row r="29" spans="1:12">
      <c r="A29" s="1"/>
      <c r="B29" s="1">
        <v>822647</v>
      </c>
      <c r="C29" s="1" t="s">
        <v>109</v>
      </c>
      <c r="D29" s="1" t="s">
        <v>110</v>
      </c>
      <c r="E29" s="3" t="s">
        <v>111</v>
      </c>
      <c r="F29" s="1" t="s">
        <v>112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K29*33.60</f>
        <v>0</v>
      </c>
    </row>
    <row r="30" spans="1:12">
      <c r="A30" s="1"/>
      <c r="B30" s="1">
        <v>822648</v>
      </c>
      <c r="C30" s="1" t="s">
        <v>113</v>
      </c>
      <c r="D30" s="1" t="s">
        <v>114</v>
      </c>
      <c r="E30" s="3" t="s">
        <v>115</v>
      </c>
      <c r="F30" s="1" t="s">
        <v>116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K30*37.10</f>
        <v>0</v>
      </c>
    </row>
    <row r="31" spans="1:12">
      <c r="A31" s="1"/>
      <c r="B31" s="1">
        <v>822649</v>
      </c>
      <c r="C31" s="1" t="s">
        <v>117</v>
      </c>
      <c r="D31" s="1" t="s">
        <v>118</v>
      </c>
      <c r="E31" s="3" t="s">
        <v>119</v>
      </c>
      <c r="F31" s="1" t="s">
        <v>120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K31*38.40</f>
        <v>0</v>
      </c>
    </row>
    <row r="32" spans="1:12">
      <c r="A32" s="1"/>
      <c r="B32" s="1">
        <v>822650</v>
      </c>
      <c r="C32" s="1" t="s">
        <v>121</v>
      </c>
      <c r="D32" s="1" t="s">
        <v>122</v>
      </c>
      <c r="E32" s="3" t="s">
        <v>123</v>
      </c>
      <c r="F32" s="1" t="s">
        <v>124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K32*44.00</f>
        <v>0</v>
      </c>
    </row>
    <row r="33" spans="1:12">
      <c r="A33" s="1"/>
      <c r="B33" s="1">
        <v>822651</v>
      </c>
      <c r="C33" s="1" t="s">
        <v>125</v>
      </c>
      <c r="D33" s="1" t="s">
        <v>126</v>
      </c>
      <c r="E33" s="3" t="s">
        <v>127</v>
      </c>
      <c r="F33" s="1" t="s">
        <v>128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K33*68.36</f>
        <v>0</v>
      </c>
    </row>
    <row r="34" spans="1:12">
      <c r="A34" s="1"/>
      <c r="B34" s="1">
        <v>822652</v>
      </c>
      <c r="C34" s="1" t="s">
        <v>129</v>
      </c>
      <c r="D34" s="1" t="s">
        <v>130</v>
      </c>
      <c r="E34" s="3" t="s">
        <v>131</v>
      </c>
      <c r="F34" s="1" t="s">
        <v>132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K34*73.78</f>
        <v>0</v>
      </c>
    </row>
    <row r="35" spans="1:12">
      <c r="A35" s="1"/>
      <c r="B35" s="1">
        <v>822653</v>
      </c>
      <c r="C35" s="1" t="s">
        <v>133</v>
      </c>
      <c r="D35" s="1" t="s">
        <v>134</v>
      </c>
      <c r="E35" s="3" t="s">
        <v>135</v>
      </c>
      <c r="F35" s="1" t="s">
        <v>136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K35*63.00</f>
        <v>0</v>
      </c>
    </row>
    <row r="36" spans="1:12">
      <c r="A36" s="1"/>
      <c r="B36" s="1">
        <v>822654</v>
      </c>
      <c r="C36" s="1" t="s">
        <v>137</v>
      </c>
      <c r="D36" s="1" t="s">
        <v>138</v>
      </c>
      <c r="E36" s="3" t="s">
        <v>139</v>
      </c>
      <c r="F36" s="1" t="s">
        <v>140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K36*136.90</f>
        <v>0</v>
      </c>
    </row>
    <row r="37" spans="1:12">
      <c r="A37" s="1"/>
      <c r="B37" s="1">
        <v>825434</v>
      </c>
      <c r="C37" s="1" t="s">
        <v>141</v>
      </c>
      <c r="D37" s="1" t="s">
        <v>142</v>
      </c>
      <c r="E37" s="3" t="s">
        <v>143</v>
      </c>
      <c r="F37" s="1" t="s">
        <v>144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K37*85.28</f>
        <v>0</v>
      </c>
    </row>
    <row r="38" spans="1:12">
      <c r="A38" s="1"/>
      <c r="B38" s="1">
        <v>825435</v>
      </c>
      <c r="C38" s="1" t="s">
        <v>145</v>
      </c>
      <c r="D38" s="1" t="s">
        <v>146</v>
      </c>
      <c r="E38" s="3" t="s">
        <v>147</v>
      </c>
      <c r="F38" s="1" t="s">
        <v>148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K38*128.06</f>
        <v>0</v>
      </c>
    </row>
    <row r="39" spans="1:12">
      <c r="A39" s="1"/>
      <c r="B39" s="1">
        <v>825436</v>
      </c>
      <c r="C39" s="1" t="s">
        <v>149</v>
      </c>
      <c r="D39" s="1" t="s">
        <v>150</v>
      </c>
      <c r="E39" s="3" t="s">
        <v>151</v>
      </c>
      <c r="F39" s="1" t="s">
        <v>152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K39*182.16</f>
        <v>0</v>
      </c>
    </row>
    <row r="40" spans="1:12">
      <c r="A40" s="1"/>
      <c r="B40" s="1">
        <v>827009</v>
      </c>
      <c r="C40" s="1" t="s">
        <v>153</v>
      </c>
      <c r="D40" s="1" t="s">
        <v>154</v>
      </c>
      <c r="E40" s="3" t="s">
        <v>155</v>
      </c>
      <c r="F40" s="1" t="s">
        <v>156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K40*25.92</f>
        <v>0</v>
      </c>
    </row>
    <row r="41" spans="1:12">
      <c r="A41" s="1"/>
      <c r="B41" s="1">
        <v>827010</v>
      </c>
      <c r="C41" s="1" t="s">
        <v>157</v>
      </c>
      <c r="D41" s="1" t="s">
        <v>158</v>
      </c>
      <c r="E41" s="3" t="s">
        <v>159</v>
      </c>
      <c r="F41" s="1" t="s">
        <v>160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K41*23.32</f>
        <v>0</v>
      </c>
    </row>
    <row r="42" spans="1:12">
      <c r="A42" s="1"/>
      <c r="B42" s="1">
        <v>827011</v>
      </c>
      <c r="C42" s="1" t="s">
        <v>161</v>
      </c>
      <c r="D42" s="1" t="s">
        <v>162</v>
      </c>
      <c r="E42" s="3" t="s">
        <v>163</v>
      </c>
      <c r="F42" s="1" t="s">
        <v>164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K42*24.73</f>
        <v>0</v>
      </c>
    </row>
    <row r="43" spans="1:12">
      <c r="A43" s="1"/>
      <c r="B43" s="1">
        <v>827012</v>
      </c>
      <c r="C43" s="1" t="s">
        <v>165</v>
      </c>
      <c r="D43" s="1" t="s">
        <v>166</v>
      </c>
      <c r="E43" s="3" t="s">
        <v>167</v>
      </c>
      <c r="F43" s="1" t="s">
        <v>168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K43*28.01</f>
        <v>0</v>
      </c>
    </row>
    <row r="44" spans="1:12">
      <c r="A44" s="1"/>
      <c r="B44" s="1">
        <v>827013</v>
      </c>
      <c r="C44" s="1" t="s">
        <v>169</v>
      </c>
      <c r="D44" s="1" t="s">
        <v>170</v>
      </c>
      <c r="E44" s="3" t="s">
        <v>171</v>
      </c>
      <c r="F44" s="1" t="s">
        <v>172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K44*30.17</f>
        <v>0</v>
      </c>
    </row>
    <row r="45" spans="1:12">
      <c r="A45" s="1"/>
      <c r="B45" s="1">
        <v>827014</v>
      </c>
      <c r="C45" s="1" t="s">
        <v>173</v>
      </c>
      <c r="D45" s="1" t="s">
        <v>174</v>
      </c>
      <c r="E45" s="3" t="s">
        <v>175</v>
      </c>
      <c r="F45" s="1" t="s">
        <v>176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K45*34.58</f>
        <v>0</v>
      </c>
    </row>
    <row r="46" spans="1:12">
      <c r="A46" s="1"/>
      <c r="B46" s="1">
        <v>827015</v>
      </c>
      <c r="C46" s="1" t="s">
        <v>177</v>
      </c>
      <c r="D46" s="1" t="s">
        <v>178</v>
      </c>
      <c r="E46" s="3" t="s">
        <v>179</v>
      </c>
      <c r="F46" s="1" t="s">
        <v>180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K46*40.08</f>
        <v>0</v>
      </c>
    </row>
    <row r="47" spans="1:12">
      <c r="A47" s="1"/>
      <c r="B47" s="1">
        <v>827016</v>
      </c>
      <c r="C47" s="1" t="s">
        <v>181</v>
      </c>
      <c r="D47" s="1" t="s">
        <v>182</v>
      </c>
      <c r="E47" s="3" t="s">
        <v>183</v>
      </c>
      <c r="F47" s="1" t="s">
        <v>184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K47*56.77</f>
        <v>0</v>
      </c>
    </row>
    <row r="48" spans="1:12">
      <c r="A48" s="1"/>
      <c r="B48" s="1">
        <v>827017</v>
      </c>
      <c r="C48" s="1" t="s">
        <v>185</v>
      </c>
      <c r="D48" s="1" t="s">
        <v>186</v>
      </c>
      <c r="E48" s="3" t="s">
        <v>187</v>
      </c>
      <c r="F48" s="1" t="s">
        <v>188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K48*61.41</f>
        <v>0</v>
      </c>
    </row>
    <row r="49" spans="1:12">
      <c r="A49" s="1"/>
      <c r="B49" s="1">
        <v>827018</v>
      </c>
      <c r="C49" s="1" t="s">
        <v>189</v>
      </c>
      <c r="D49" s="1" t="s">
        <v>190</v>
      </c>
      <c r="E49" s="3" t="s">
        <v>191</v>
      </c>
      <c r="F49" s="1" t="s">
        <v>192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K49*69.63</f>
        <v>0</v>
      </c>
    </row>
    <row r="50" spans="1:12">
      <c r="A50" s="1"/>
      <c r="B50" s="1">
        <v>827019</v>
      </c>
      <c r="C50" s="1" t="s">
        <v>193</v>
      </c>
      <c r="D50" s="1" t="s">
        <v>194</v>
      </c>
      <c r="E50" s="3" t="s">
        <v>195</v>
      </c>
      <c r="F50" s="1" t="s">
        <v>196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K50*57.53</f>
        <v>0</v>
      </c>
    </row>
    <row r="51" spans="1:12">
      <c r="A51" s="1"/>
      <c r="B51" s="1">
        <v>827020</v>
      </c>
      <c r="C51" s="1" t="s">
        <v>197</v>
      </c>
      <c r="D51" s="1" t="s">
        <v>198</v>
      </c>
      <c r="E51" s="3" t="s">
        <v>199</v>
      </c>
      <c r="F51" s="1" t="s">
        <v>200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K51*113.16</f>
        <v>0</v>
      </c>
    </row>
    <row r="52" spans="1:12">
      <c r="A52" s="1"/>
      <c r="B52" s="1">
        <v>827021</v>
      </c>
      <c r="C52" s="1" t="s">
        <v>201</v>
      </c>
      <c r="D52" s="1" t="s">
        <v>202</v>
      </c>
      <c r="E52" s="3" t="s">
        <v>203</v>
      </c>
      <c r="F52" s="1" t="s">
        <v>204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K52*121.44</f>
        <v>0</v>
      </c>
    </row>
    <row r="53" spans="1:12">
      <c r="A53" s="1"/>
      <c r="B53" s="1">
        <v>837126</v>
      </c>
      <c r="C53" s="1" t="s">
        <v>205</v>
      </c>
      <c r="D53" s="1" t="s">
        <v>206</v>
      </c>
      <c r="E53" s="3" t="s">
        <v>207</v>
      </c>
      <c r="F53" s="1" t="s">
        <v>208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K53*24.00</f>
        <v>0</v>
      </c>
    </row>
    <row r="54" spans="1:12">
      <c r="A54" s="1"/>
      <c r="B54" s="1">
        <v>835558</v>
      </c>
      <c r="C54" s="1" t="s">
        <v>209</v>
      </c>
      <c r="D54" s="1" t="s">
        <v>210</v>
      </c>
      <c r="E54" s="3" t="s">
        <v>211</v>
      </c>
      <c r="F54" s="1" t="s">
        <v>212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K54*39.60</f>
        <v>0</v>
      </c>
    </row>
    <row r="55" spans="1:12">
      <c r="A55" s="1"/>
      <c r="B55" s="1">
        <v>837127</v>
      </c>
      <c r="C55" s="1" t="s">
        <v>213</v>
      </c>
      <c r="D55" s="1" t="s">
        <v>214</v>
      </c>
      <c r="E55" s="3" t="s">
        <v>215</v>
      </c>
      <c r="F55" s="1" t="s">
        <v>216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K55*70.80</f>
        <v>0</v>
      </c>
    </row>
    <row r="56" spans="1:12">
      <c r="A56" s="1"/>
      <c r="B56" s="1">
        <v>837128</v>
      </c>
      <c r="C56" s="1" t="s">
        <v>217</v>
      </c>
      <c r="D56" s="1" t="s">
        <v>218</v>
      </c>
      <c r="E56" s="3" t="s">
        <v>219</v>
      </c>
      <c r="F56" s="1" t="s">
        <v>220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K56*165.60</f>
        <v>0</v>
      </c>
    </row>
    <row r="57" spans="1:12">
      <c r="A57" s="1"/>
      <c r="B57" s="1">
        <v>837139</v>
      </c>
      <c r="C57" s="1" t="s">
        <v>221</v>
      </c>
      <c r="D57" s="1" t="s">
        <v>222</v>
      </c>
      <c r="E57" s="3" t="s">
        <v>223</v>
      </c>
      <c r="F57" s="1" t="s">
        <v>224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K57*118.46</f>
        <v>0</v>
      </c>
    </row>
    <row r="58" spans="1:12">
      <c r="A58" s="1"/>
      <c r="B58" s="1">
        <v>822655</v>
      </c>
      <c r="C58" s="1" t="s">
        <v>225</v>
      </c>
      <c r="D58" s="1" t="s">
        <v>226</v>
      </c>
      <c r="E58" s="3" t="s">
        <v>227</v>
      </c>
      <c r="F58" s="1" t="s">
        <v>228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K58*10.50</f>
        <v>0</v>
      </c>
    </row>
    <row r="59" spans="1:12">
      <c r="A59" s="1"/>
      <c r="B59" s="1">
        <v>822656</v>
      </c>
      <c r="C59" s="1" t="s">
        <v>229</v>
      </c>
      <c r="D59" s="1" t="s">
        <v>230</v>
      </c>
      <c r="E59" s="3" t="s">
        <v>231</v>
      </c>
      <c r="F59" s="1" t="s">
        <v>232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K59*15.20</f>
        <v>0</v>
      </c>
    </row>
    <row r="60" spans="1:12">
      <c r="A60" s="1"/>
      <c r="B60" s="1">
        <v>822657</v>
      </c>
      <c r="C60" s="1" t="s">
        <v>233</v>
      </c>
      <c r="D60" s="1" t="s">
        <v>234</v>
      </c>
      <c r="E60" s="3" t="s">
        <v>235</v>
      </c>
      <c r="F60" s="1" t="s">
        <v>236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K60*11.50</f>
        <v>0</v>
      </c>
    </row>
    <row r="61" spans="1:12">
      <c r="A61" s="1"/>
      <c r="B61" s="1">
        <v>822658</v>
      </c>
      <c r="C61" s="1" t="s">
        <v>237</v>
      </c>
      <c r="D61" s="1"/>
      <c r="E61" s="3" t="s">
        <v>238</v>
      </c>
      <c r="F61" s="1" t="s">
        <v>239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K61*5.30</f>
        <v>0</v>
      </c>
    </row>
    <row r="62" spans="1:12">
      <c r="A62" s="1"/>
      <c r="B62" s="1">
        <v>822659</v>
      </c>
      <c r="C62" s="1" t="s">
        <v>240</v>
      </c>
      <c r="D62" s="1"/>
      <c r="E62" s="3" t="s">
        <v>241</v>
      </c>
      <c r="F62" s="1" t="s">
        <v>242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K62*6.90</f>
        <v>0</v>
      </c>
    </row>
    <row r="63" spans="1:12">
      <c r="A63" s="1"/>
      <c r="B63" s="1">
        <v>822660</v>
      </c>
      <c r="C63" s="1" t="s">
        <v>243</v>
      </c>
      <c r="D63" s="1"/>
      <c r="E63" s="3" t="s">
        <v>244</v>
      </c>
      <c r="F63" s="1" t="s">
        <v>245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K63*8.70</f>
        <v>0</v>
      </c>
    </row>
    <row r="64" spans="1:12">
      <c r="A64" s="1"/>
      <c r="B64" s="1">
        <v>822661</v>
      </c>
      <c r="C64" s="1" t="s">
        <v>246</v>
      </c>
      <c r="D64" s="1"/>
      <c r="E64" s="3" t="s">
        <v>247</v>
      </c>
      <c r="F64" s="1" t="s">
        <v>248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K64*15.00</f>
        <v>0</v>
      </c>
    </row>
    <row r="65" spans="1:12">
      <c r="A65" s="1"/>
      <c r="B65" s="1">
        <v>822662</v>
      </c>
      <c r="C65" s="1" t="s">
        <v>249</v>
      </c>
      <c r="D65" s="1"/>
      <c r="E65" s="3" t="s">
        <v>250</v>
      </c>
      <c r="F65" s="1" t="s">
        <v>251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K65*19.80</f>
        <v>0</v>
      </c>
    </row>
    <row r="66" spans="1:12">
      <c r="A66" s="1"/>
      <c r="B66" s="1">
        <v>822663</v>
      </c>
      <c r="C66" s="1" t="s">
        <v>252</v>
      </c>
      <c r="D66" s="1"/>
      <c r="E66" s="3" t="s">
        <v>253</v>
      </c>
      <c r="F66" s="1" t="s">
        <v>254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K66*2.70</f>
        <v>0</v>
      </c>
    </row>
    <row r="67" spans="1:12">
      <c r="A67" s="1"/>
      <c r="B67" s="1">
        <v>822664</v>
      </c>
      <c r="C67" s="1" t="s">
        <v>255</v>
      </c>
      <c r="D67" s="1"/>
      <c r="E67" s="3" t="s">
        <v>256</v>
      </c>
      <c r="F67" s="1" t="s">
        <v>257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K67*3.40</f>
        <v>0</v>
      </c>
    </row>
    <row r="68" spans="1:12">
      <c r="A68" s="1"/>
      <c r="B68" s="1">
        <v>822665</v>
      </c>
      <c r="C68" s="1" t="s">
        <v>258</v>
      </c>
      <c r="D68" s="1"/>
      <c r="E68" s="3" t="s">
        <v>259</v>
      </c>
      <c r="F68" s="1" t="s">
        <v>260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K68*4.60</f>
        <v>0</v>
      </c>
    </row>
    <row r="69" spans="1:12">
      <c r="A69" s="1"/>
      <c r="B69" s="1">
        <v>822666</v>
      </c>
      <c r="C69" s="1" t="s">
        <v>261</v>
      </c>
      <c r="D69" s="1"/>
      <c r="E69" s="3" t="s">
        <v>262</v>
      </c>
      <c r="F69" s="1" t="s">
        <v>263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K69*5.50</f>
        <v>0</v>
      </c>
    </row>
    <row r="70" spans="1:12">
      <c r="A70" s="1"/>
      <c r="B70" s="1">
        <v>822667</v>
      </c>
      <c r="C70" s="1" t="s">
        <v>264</v>
      </c>
      <c r="D70" s="1"/>
      <c r="E70" s="3" t="s">
        <v>265</v>
      </c>
      <c r="F70" s="1" t="s">
        <v>266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K70*8.10</f>
        <v>0</v>
      </c>
    </row>
    <row r="71" spans="1:12">
      <c r="A71" s="1"/>
      <c r="B71" s="1">
        <v>822668</v>
      </c>
      <c r="C71" s="1" t="s">
        <v>267</v>
      </c>
      <c r="D71" s="1" t="s">
        <v>268</v>
      </c>
      <c r="E71" s="3" t="s">
        <v>269</v>
      </c>
      <c r="F71" s="1" t="s">
        <v>239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K71*5.30</f>
        <v>0</v>
      </c>
    </row>
    <row r="72" spans="1:12">
      <c r="A72" s="1"/>
      <c r="B72" s="1">
        <v>874898</v>
      </c>
      <c r="C72" s="1" t="s">
        <v>270</v>
      </c>
      <c r="D72" s="1"/>
      <c r="E72" s="3" t="s">
        <v>271</v>
      </c>
      <c r="F72" s="1" t="s">
        <v>272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K72*903.00</f>
        <v>0</v>
      </c>
    </row>
    <row r="73" spans="1:12">
      <c r="A73" s="1"/>
      <c r="B73" s="1">
        <v>874899</v>
      </c>
      <c r="C73" s="1" t="s">
        <v>273</v>
      </c>
      <c r="D73" s="1"/>
      <c r="E73" s="3" t="s">
        <v>274</v>
      </c>
      <c r="F73" s="1" t="s">
        <v>275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K73*897.00</f>
        <v>0</v>
      </c>
    </row>
    <row r="74" spans="1:12">
      <c r="A74" s="1"/>
      <c r="B74" s="1">
        <v>874900</v>
      </c>
      <c r="C74" s="1" t="s">
        <v>276</v>
      </c>
      <c r="D74" s="1"/>
      <c r="E74" s="3" t="s">
        <v>277</v>
      </c>
      <c r="F74" s="1" t="s">
        <v>278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K74*64.00</f>
        <v>0</v>
      </c>
    </row>
    <row r="75" spans="1:12">
      <c r="A75" s="1"/>
      <c r="B75" s="1">
        <v>874901</v>
      </c>
      <c r="C75" s="1" t="s">
        <v>279</v>
      </c>
      <c r="D75" s="1"/>
      <c r="E75" s="3" t="s">
        <v>280</v>
      </c>
      <c r="F75" s="1" t="s">
        <v>278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K75*64.00</f>
        <v>0</v>
      </c>
    </row>
    <row r="76" spans="1:12">
      <c r="A76" s="1"/>
      <c r="B76" s="1">
        <v>874902</v>
      </c>
      <c r="C76" s="1" t="s">
        <v>281</v>
      </c>
      <c r="D76" s="1"/>
      <c r="E76" s="3" t="s">
        <v>282</v>
      </c>
      <c r="F76" s="1" t="s">
        <v>278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K76*64.00</f>
        <v>0</v>
      </c>
    </row>
    <row r="77" spans="1:12">
      <c r="A77" s="1"/>
      <c r="B77" s="1">
        <v>874903</v>
      </c>
      <c r="C77" s="1" t="s">
        <v>283</v>
      </c>
      <c r="D77" s="1"/>
      <c r="E77" s="3" t="s">
        <v>284</v>
      </c>
      <c r="F77" s="1" t="s">
        <v>278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K77*64.00</f>
        <v>0</v>
      </c>
    </row>
    <row r="78" spans="1:12">
      <c r="A78" s="1"/>
      <c r="B78" s="1">
        <v>874904</v>
      </c>
      <c r="C78" s="1" t="s">
        <v>285</v>
      </c>
      <c r="D78" s="1"/>
      <c r="E78" s="3" t="s">
        <v>286</v>
      </c>
      <c r="F78" s="1" t="s">
        <v>287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K78*68.00</f>
        <v>0</v>
      </c>
    </row>
    <row r="79" spans="1:12">
      <c r="A79" s="1"/>
      <c r="B79" s="1">
        <v>874905</v>
      </c>
      <c r="C79" s="1" t="s">
        <v>288</v>
      </c>
      <c r="D79" s="1"/>
      <c r="E79" s="3" t="s">
        <v>289</v>
      </c>
      <c r="F79" s="1" t="s">
        <v>287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K79*68.00</f>
        <v>0</v>
      </c>
    </row>
    <row r="80" spans="1:12">
      <c r="A80" s="1"/>
      <c r="B80" s="1">
        <v>874906</v>
      </c>
      <c r="C80" s="1" t="s">
        <v>290</v>
      </c>
      <c r="D80" s="1"/>
      <c r="E80" s="3" t="s">
        <v>291</v>
      </c>
      <c r="F80" s="1" t="s">
        <v>287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K80*68.00</f>
        <v>0</v>
      </c>
    </row>
    <row r="81" spans="1:12">
      <c r="A81" s="1"/>
      <c r="B81" s="1">
        <v>874907</v>
      </c>
      <c r="C81" s="1" t="s">
        <v>292</v>
      </c>
      <c r="D81" s="1"/>
      <c r="E81" s="3" t="s">
        <v>293</v>
      </c>
      <c r="F81" s="1" t="s">
        <v>287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K81*68.00</f>
        <v>0</v>
      </c>
    </row>
    <row r="82" spans="1:12">
      <c r="A82" s="1"/>
      <c r="B82" s="1">
        <v>874908</v>
      </c>
      <c r="C82" s="1" t="s">
        <v>294</v>
      </c>
      <c r="D82" s="1"/>
      <c r="E82" s="3" t="s">
        <v>295</v>
      </c>
      <c r="F82" s="1" t="s">
        <v>296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K82*57.00</f>
        <v>0</v>
      </c>
    </row>
    <row r="83" spans="1:12">
      <c r="A83" s="1"/>
      <c r="B83" s="1">
        <v>874909</v>
      </c>
      <c r="C83" s="1" t="s">
        <v>297</v>
      </c>
      <c r="D83" s="1"/>
      <c r="E83" s="3" t="s">
        <v>298</v>
      </c>
      <c r="F83" s="1" t="s">
        <v>296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K83*57.00</f>
        <v>0</v>
      </c>
    </row>
    <row r="84" spans="1:12">
      <c r="A84" s="1"/>
      <c r="B84" s="1">
        <v>874910</v>
      </c>
      <c r="C84" s="1" t="s">
        <v>299</v>
      </c>
      <c r="D84" s="1"/>
      <c r="E84" s="3" t="s">
        <v>300</v>
      </c>
      <c r="F84" s="1" t="s">
        <v>296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K84*57.00</f>
        <v>0</v>
      </c>
    </row>
    <row r="85" spans="1:12">
      <c r="A85" s="1"/>
      <c r="B85" s="1">
        <v>874911</v>
      </c>
      <c r="C85" s="1" t="s">
        <v>301</v>
      </c>
      <c r="D85" s="1"/>
      <c r="E85" s="3" t="s">
        <v>302</v>
      </c>
      <c r="F85" s="1" t="s">
        <v>296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K85*57.00</f>
        <v>0</v>
      </c>
    </row>
    <row r="86" spans="1:12">
      <c r="A86" s="1"/>
      <c r="B86" s="1">
        <v>874912</v>
      </c>
      <c r="C86" s="1" t="s">
        <v>303</v>
      </c>
      <c r="D86" s="1"/>
      <c r="E86" s="3" t="s">
        <v>304</v>
      </c>
      <c r="F86" s="1" t="s">
        <v>296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K86*57.00</f>
        <v>0</v>
      </c>
    </row>
    <row r="87" spans="1:12">
      <c r="A87" s="1"/>
      <c r="B87" s="1">
        <v>874913</v>
      </c>
      <c r="C87" s="1" t="s">
        <v>305</v>
      </c>
      <c r="D87" s="1"/>
      <c r="E87" s="3" t="s">
        <v>306</v>
      </c>
      <c r="F87" s="1" t="s">
        <v>296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K87*57.00</f>
        <v>0</v>
      </c>
    </row>
    <row r="88" spans="1:12">
      <c r="A88" s="1"/>
      <c r="B88" s="1">
        <v>874914</v>
      </c>
      <c r="C88" s="1" t="s">
        <v>307</v>
      </c>
      <c r="D88" s="1"/>
      <c r="E88" s="3" t="s">
        <v>308</v>
      </c>
      <c r="F88" s="1" t="s">
        <v>309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K88*117.00</f>
        <v>0</v>
      </c>
    </row>
    <row r="89" spans="1:12">
      <c r="A89" s="1"/>
      <c r="B89" s="1">
        <v>874915</v>
      </c>
      <c r="C89" s="1" t="s">
        <v>310</v>
      </c>
      <c r="D89" s="1"/>
      <c r="E89" s="3" t="s">
        <v>311</v>
      </c>
      <c r="F89" s="1" t="s">
        <v>312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K89*39.00</f>
        <v>0</v>
      </c>
    </row>
    <row r="90" spans="1:12">
      <c r="A90" s="1"/>
      <c r="B90" s="1">
        <v>874916</v>
      </c>
      <c r="C90" s="1" t="s">
        <v>313</v>
      </c>
      <c r="D90" s="1"/>
      <c r="E90" s="3" t="s">
        <v>314</v>
      </c>
      <c r="F90" s="1" t="s">
        <v>315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K90*41.00</f>
        <v>0</v>
      </c>
    </row>
    <row r="91" spans="1:12">
      <c r="A91" s="1"/>
      <c r="B91" s="1">
        <v>874917</v>
      </c>
      <c r="C91" s="1" t="s">
        <v>316</v>
      </c>
      <c r="D91" s="1"/>
      <c r="E91" s="3" t="s">
        <v>317</v>
      </c>
      <c r="F91" s="1" t="s">
        <v>318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K91*269.00</f>
        <v>0</v>
      </c>
    </row>
    <row r="92" spans="1:12">
      <c r="A92" s="1"/>
      <c r="B92" s="1">
        <v>874918</v>
      </c>
      <c r="C92" s="1" t="s">
        <v>319</v>
      </c>
      <c r="D92" s="1"/>
      <c r="E92" s="3" t="s">
        <v>320</v>
      </c>
      <c r="F92" s="1" t="s">
        <v>318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K92*269.00</f>
        <v>0</v>
      </c>
    </row>
    <row r="93" spans="1:12">
      <c r="A93" s="1"/>
      <c r="B93" s="1">
        <v>874919</v>
      </c>
      <c r="C93" s="1" t="s">
        <v>321</v>
      </c>
      <c r="D93" s="1"/>
      <c r="E93" s="3" t="s">
        <v>322</v>
      </c>
      <c r="F93" s="1" t="s">
        <v>318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K93*269.00</f>
        <v>0</v>
      </c>
    </row>
    <row r="94" spans="1:12">
      <c r="A94" s="1"/>
      <c r="B94" s="1">
        <v>822669</v>
      </c>
      <c r="C94" s="1" t="s">
        <v>323</v>
      </c>
      <c r="D94" s="1"/>
      <c r="E94" s="3" t="s">
        <v>324</v>
      </c>
      <c r="F94" s="1" t="s">
        <v>325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K94*268.43</f>
        <v>0</v>
      </c>
    </row>
    <row r="95" spans="1:12">
      <c r="A95" s="1"/>
      <c r="B95" s="1">
        <v>822670</v>
      </c>
      <c r="C95" s="1" t="s">
        <v>326</v>
      </c>
      <c r="D95" s="1"/>
      <c r="E95" s="3" t="s">
        <v>327</v>
      </c>
      <c r="F95" s="1" t="s">
        <v>328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K95*272.00</f>
        <v>0</v>
      </c>
    </row>
    <row r="96" spans="1:12">
      <c r="A96" s="1"/>
      <c r="B96" s="1">
        <v>822671</v>
      </c>
      <c r="C96" s="1" t="s">
        <v>329</v>
      </c>
      <c r="D96" s="1"/>
      <c r="E96" s="3" t="s">
        <v>330</v>
      </c>
      <c r="F96" s="1" t="s">
        <v>331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K96*313.82</f>
        <v>0</v>
      </c>
    </row>
    <row r="97" spans="1:12">
      <c r="A97" s="1"/>
      <c r="B97" s="1">
        <v>822672</v>
      </c>
      <c r="C97" s="1" t="s">
        <v>332</v>
      </c>
      <c r="D97" s="1"/>
      <c r="E97" s="3" t="s">
        <v>333</v>
      </c>
      <c r="F97" s="1" t="s">
        <v>334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K97*335.92</f>
        <v>0</v>
      </c>
    </row>
    <row r="98" spans="1:12">
      <c r="A98" s="1"/>
      <c r="B98" s="1">
        <v>822673</v>
      </c>
      <c r="C98" s="1" t="s">
        <v>335</v>
      </c>
      <c r="D98" s="1"/>
      <c r="E98" s="3" t="s">
        <v>336</v>
      </c>
      <c r="F98" s="1" t="s">
        <v>337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K98*477.02</f>
        <v>0</v>
      </c>
    </row>
    <row r="99" spans="1:12">
      <c r="A99" s="1"/>
      <c r="B99" s="1">
        <v>822674</v>
      </c>
      <c r="C99" s="1" t="s">
        <v>338</v>
      </c>
      <c r="D99" s="1"/>
      <c r="E99" s="3" t="s">
        <v>339</v>
      </c>
      <c r="F99" s="1" t="s">
        <v>340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K99*544.17</f>
        <v>0</v>
      </c>
    </row>
    <row r="100" spans="1:12">
      <c r="A100" s="1"/>
      <c r="B100" s="1">
        <v>822675</v>
      </c>
      <c r="C100" s="1" t="s">
        <v>341</v>
      </c>
      <c r="D100" s="1"/>
      <c r="E100" s="3" t="s">
        <v>342</v>
      </c>
      <c r="F100" s="1" t="s">
        <v>343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K100*610.98</f>
        <v>0</v>
      </c>
    </row>
    <row r="101" spans="1:12">
      <c r="A101" s="1"/>
      <c r="B101" s="1">
        <v>822676</v>
      </c>
      <c r="C101" s="1" t="s">
        <v>344</v>
      </c>
      <c r="D101" s="1"/>
      <c r="E101" s="3" t="s">
        <v>345</v>
      </c>
      <c r="F101" s="1" t="s">
        <v>346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K101*682.04</f>
        <v>0</v>
      </c>
    </row>
    <row r="102" spans="1:12">
      <c r="A102" s="1"/>
      <c r="B102" s="1">
        <v>822677</v>
      </c>
      <c r="C102" s="1" t="s">
        <v>347</v>
      </c>
      <c r="D102" s="1"/>
      <c r="E102" s="3" t="s">
        <v>348</v>
      </c>
      <c r="F102" s="1" t="s">
        <v>349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K102*1463.36</f>
        <v>0</v>
      </c>
    </row>
    <row r="103" spans="1:12">
      <c r="A103" s="1"/>
      <c r="B103" s="1">
        <v>825028</v>
      </c>
      <c r="C103" s="1" t="s">
        <v>350</v>
      </c>
      <c r="D103" s="1" t="s">
        <v>351</v>
      </c>
      <c r="E103" s="3" t="s">
        <v>352</v>
      </c>
      <c r="F103" s="1" t="s">
        <v>353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K103*17.52</f>
        <v>0</v>
      </c>
    </row>
    <row r="104" spans="1:12">
      <c r="A104" s="1"/>
      <c r="B104" s="1">
        <v>825029</v>
      </c>
      <c r="C104" s="1" t="s">
        <v>354</v>
      </c>
      <c r="D104" s="1" t="s">
        <v>355</v>
      </c>
      <c r="E104" s="3" t="s">
        <v>356</v>
      </c>
      <c r="F104" s="1" t="s">
        <v>353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K104*17.52</f>
        <v>0</v>
      </c>
    </row>
    <row r="105" spans="1:12">
      <c r="A105" s="1"/>
      <c r="B105" s="1">
        <v>825030</v>
      </c>
      <c r="C105" s="1" t="s">
        <v>357</v>
      </c>
      <c r="D105" s="1" t="s">
        <v>358</v>
      </c>
      <c r="E105" s="3" t="s">
        <v>359</v>
      </c>
      <c r="F105" s="1" t="s">
        <v>360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K105*20.70</f>
        <v>0</v>
      </c>
    </row>
    <row r="106" spans="1:12">
      <c r="A106" s="1"/>
      <c r="B106" s="1">
        <v>825031</v>
      </c>
      <c r="C106" s="1" t="s">
        <v>361</v>
      </c>
      <c r="D106" s="1" t="s">
        <v>362</v>
      </c>
      <c r="E106" s="3" t="s">
        <v>363</v>
      </c>
      <c r="F106" s="1" t="s">
        <v>364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K106*11.15</f>
        <v>0</v>
      </c>
    </row>
    <row r="107" spans="1:12">
      <c r="A107" s="1"/>
      <c r="B107" s="1">
        <v>825032</v>
      </c>
      <c r="C107" s="1" t="s">
        <v>365</v>
      </c>
      <c r="D107" s="1" t="s">
        <v>366</v>
      </c>
      <c r="E107" s="3" t="s">
        <v>367</v>
      </c>
      <c r="F107" s="1" t="s">
        <v>364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K107*11.15</f>
        <v>0</v>
      </c>
    </row>
    <row r="108" spans="1:12">
      <c r="A108" s="1"/>
      <c r="B108" s="1">
        <v>825033</v>
      </c>
      <c r="C108" s="1" t="s">
        <v>368</v>
      </c>
      <c r="D108" s="1" t="s">
        <v>369</v>
      </c>
      <c r="E108" s="3" t="s">
        <v>370</v>
      </c>
      <c r="F108" s="1" t="s">
        <v>371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K108*12.74</f>
        <v>0</v>
      </c>
    </row>
    <row r="109" spans="1:12">
      <c r="A109" s="1"/>
      <c r="B109" s="1">
        <v>825034</v>
      </c>
      <c r="C109" s="1" t="s">
        <v>372</v>
      </c>
      <c r="D109" s="1" t="s">
        <v>373</v>
      </c>
      <c r="E109" s="3" t="s">
        <v>374</v>
      </c>
      <c r="F109" s="1" t="s">
        <v>371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K109*12.74</f>
        <v>0</v>
      </c>
    </row>
    <row r="110" spans="1:12">
      <c r="A110" s="1"/>
      <c r="B110" s="1">
        <v>825035</v>
      </c>
      <c r="C110" s="1" t="s">
        <v>375</v>
      </c>
      <c r="D110" s="1" t="s">
        <v>376</v>
      </c>
      <c r="E110" s="3" t="s">
        <v>377</v>
      </c>
      <c r="F110" s="1" t="s">
        <v>371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K110*12.74</f>
        <v>0</v>
      </c>
    </row>
    <row r="111" spans="1:12">
      <c r="A111" s="1"/>
      <c r="B111" s="1">
        <v>825036</v>
      </c>
      <c r="C111" s="1" t="s">
        <v>378</v>
      </c>
      <c r="D111" s="1" t="s">
        <v>379</v>
      </c>
      <c r="E111" s="3" t="s">
        <v>380</v>
      </c>
      <c r="F111" s="1" t="s">
        <v>381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K111*14.33</f>
        <v>0</v>
      </c>
    </row>
    <row r="112" spans="1:12">
      <c r="A112" s="1"/>
      <c r="B112" s="1">
        <v>825037</v>
      </c>
      <c r="C112" s="1" t="s">
        <v>382</v>
      </c>
      <c r="D112" s="1" t="s">
        <v>383</v>
      </c>
      <c r="E112" s="3" t="s">
        <v>384</v>
      </c>
      <c r="F112" s="1" t="s">
        <v>385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K112*15.93</f>
        <v>0</v>
      </c>
    </row>
    <row r="113" spans="1:12">
      <c r="A113" s="1"/>
      <c r="B113" s="1">
        <v>825038</v>
      </c>
      <c r="C113" s="1" t="s">
        <v>386</v>
      </c>
      <c r="D113" s="1" t="s">
        <v>387</v>
      </c>
      <c r="E113" s="3" t="s">
        <v>388</v>
      </c>
      <c r="F113" s="1" t="s">
        <v>385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K113*15.93</f>
        <v>0</v>
      </c>
    </row>
    <row r="114" spans="1:12">
      <c r="A114" s="1"/>
      <c r="B114" s="1">
        <v>825039</v>
      </c>
      <c r="C114" s="1" t="s">
        <v>389</v>
      </c>
      <c r="D114" s="1" t="s">
        <v>390</v>
      </c>
      <c r="E114" s="3" t="s">
        <v>391</v>
      </c>
      <c r="F114" s="1" t="s">
        <v>353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K114*17.52</f>
        <v>0</v>
      </c>
    </row>
    <row r="115" spans="1:12">
      <c r="A115" s="1"/>
      <c r="B115" s="1">
        <v>825040</v>
      </c>
      <c r="C115" s="1" t="s">
        <v>392</v>
      </c>
      <c r="D115" s="1" t="s">
        <v>393</v>
      </c>
      <c r="E115" s="3" t="s">
        <v>394</v>
      </c>
      <c r="F115" s="1" t="s">
        <v>353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K115*17.52</f>
        <v>0</v>
      </c>
    </row>
    <row r="116" spans="1:12">
      <c r="A116" s="1"/>
      <c r="B116" s="1">
        <v>825041</v>
      </c>
      <c r="C116" s="1" t="s">
        <v>395</v>
      </c>
      <c r="D116" s="1" t="s">
        <v>396</v>
      </c>
      <c r="E116" s="3" t="s">
        <v>397</v>
      </c>
      <c r="F116" s="1" t="s">
        <v>360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K116*20.70</f>
        <v>0</v>
      </c>
    </row>
    <row r="117" spans="1:12">
      <c r="A117" s="1"/>
      <c r="B117" s="1">
        <v>825042</v>
      </c>
      <c r="C117" s="1" t="s">
        <v>398</v>
      </c>
      <c r="D117" s="1" t="s">
        <v>399</v>
      </c>
      <c r="E117" s="3" t="s">
        <v>400</v>
      </c>
      <c r="F117" s="1" t="s">
        <v>360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K117*20.70</f>
        <v>0</v>
      </c>
    </row>
    <row r="118" spans="1:12">
      <c r="A118" s="1"/>
      <c r="B118" s="1">
        <v>825043</v>
      </c>
      <c r="C118" s="1" t="s">
        <v>401</v>
      </c>
      <c r="D118" s="1" t="s">
        <v>402</v>
      </c>
      <c r="E118" s="3" t="s">
        <v>403</v>
      </c>
      <c r="F118" s="1" t="s">
        <v>404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K118*22.30</f>
        <v>0</v>
      </c>
    </row>
    <row r="119" spans="1:12">
      <c r="A119" s="1"/>
      <c r="B119" s="1">
        <v>825044</v>
      </c>
      <c r="C119" s="1" t="s">
        <v>405</v>
      </c>
      <c r="D119" s="1" t="s">
        <v>406</v>
      </c>
      <c r="E119" s="3" t="s">
        <v>407</v>
      </c>
      <c r="F119" s="1" t="s">
        <v>404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K119*22.30</f>
        <v>0</v>
      </c>
    </row>
    <row r="120" spans="1:12">
      <c r="A120" s="1"/>
      <c r="B120" s="1">
        <v>825045</v>
      </c>
      <c r="C120" s="1" t="s">
        <v>408</v>
      </c>
      <c r="D120" s="1" t="s">
        <v>409</v>
      </c>
      <c r="E120" s="3" t="s">
        <v>410</v>
      </c>
      <c r="F120" s="1" t="s">
        <v>411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K120*27.07</f>
        <v>0</v>
      </c>
    </row>
    <row r="121" spans="1:12">
      <c r="A121" s="1"/>
      <c r="B121" s="1">
        <v>825046</v>
      </c>
      <c r="C121" s="1" t="s">
        <v>412</v>
      </c>
      <c r="D121" s="1" t="s">
        <v>413</v>
      </c>
      <c r="E121" s="3" t="s">
        <v>414</v>
      </c>
      <c r="F121" s="1" t="s">
        <v>415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K121*28.67</f>
        <v>0</v>
      </c>
    </row>
    <row r="122" spans="1:12">
      <c r="A122" s="1"/>
      <c r="B122" s="1">
        <v>825047</v>
      </c>
      <c r="C122" s="1" t="s">
        <v>416</v>
      </c>
      <c r="D122" s="1" t="s">
        <v>417</v>
      </c>
      <c r="E122" s="3" t="s">
        <v>418</v>
      </c>
      <c r="F122" s="1" t="s">
        <v>419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K122*31.85</f>
        <v>0</v>
      </c>
    </row>
    <row r="123" spans="1:12">
      <c r="A123" s="1"/>
      <c r="B123" s="1">
        <v>825048</v>
      </c>
      <c r="C123" s="1" t="s">
        <v>420</v>
      </c>
      <c r="D123" s="1" t="s">
        <v>421</v>
      </c>
      <c r="E123" s="3" t="s">
        <v>422</v>
      </c>
      <c r="F123" s="1" t="s">
        <v>423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K123*33.44</f>
        <v>0</v>
      </c>
    </row>
    <row r="124" spans="1:12">
      <c r="A124" s="1"/>
      <c r="B124" s="1">
        <v>825049</v>
      </c>
      <c r="C124" s="1" t="s">
        <v>424</v>
      </c>
      <c r="D124" s="1" t="s">
        <v>425</v>
      </c>
      <c r="E124" s="3" t="s">
        <v>426</v>
      </c>
      <c r="F124" s="1" t="s">
        <v>427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K124*36.63</f>
        <v>0</v>
      </c>
    </row>
    <row r="125" spans="1:12">
      <c r="A125" s="1"/>
      <c r="B125" s="1">
        <v>825050</v>
      </c>
      <c r="C125" s="1" t="s">
        <v>428</v>
      </c>
      <c r="D125" s="1" t="s">
        <v>429</v>
      </c>
      <c r="E125" s="3" t="s">
        <v>430</v>
      </c>
      <c r="F125" s="1" t="s">
        <v>419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K125*31.85</f>
        <v>0</v>
      </c>
    </row>
    <row r="126" spans="1:12">
      <c r="A126" s="1"/>
      <c r="B126" s="1">
        <v>825051</v>
      </c>
      <c r="C126" s="1" t="s">
        <v>431</v>
      </c>
      <c r="D126" s="1" t="s">
        <v>432</v>
      </c>
      <c r="E126" s="3" t="s">
        <v>433</v>
      </c>
      <c r="F126" s="1" t="s">
        <v>419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K126*31.85</f>
        <v>0</v>
      </c>
    </row>
    <row r="127" spans="1:12">
      <c r="A127" s="1"/>
      <c r="B127" s="1">
        <v>825052</v>
      </c>
      <c r="C127" s="1" t="s">
        <v>434</v>
      </c>
      <c r="D127" s="1" t="s">
        <v>435</v>
      </c>
      <c r="E127" s="3" t="s">
        <v>436</v>
      </c>
      <c r="F127" s="1" t="s">
        <v>423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K127*33.44</f>
        <v>0</v>
      </c>
    </row>
    <row r="128" spans="1:12">
      <c r="A128" s="1"/>
      <c r="B128" s="1">
        <v>825053</v>
      </c>
      <c r="C128" s="1" t="s">
        <v>437</v>
      </c>
      <c r="D128" s="1" t="s">
        <v>438</v>
      </c>
      <c r="E128" s="3" t="s">
        <v>439</v>
      </c>
      <c r="F128" s="1" t="s">
        <v>423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K128*33.44</f>
        <v>0</v>
      </c>
    </row>
    <row r="129" spans="1:12">
      <c r="A129" s="1"/>
      <c r="B129" s="1">
        <v>825054</v>
      </c>
      <c r="C129" s="1" t="s">
        <v>440</v>
      </c>
      <c r="D129" s="1" t="s">
        <v>441</v>
      </c>
      <c r="E129" s="3" t="s">
        <v>442</v>
      </c>
      <c r="F129" s="1" t="s">
        <v>443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K129*41.41</f>
        <v>0</v>
      </c>
    </row>
    <row r="130" spans="1:12">
      <c r="A130" s="1"/>
      <c r="B130" s="1">
        <v>825055</v>
      </c>
      <c r="C130" s="1" t="s">
        <v>444</v>
      </c>
      <c r="D130" s="1" t="s">
        <v>445</v>
      </c>
      <c r="E130" s="3" t="s">
        <v>446</v>
      </c>
      <c r="F130" s="1" t="s">
        <v>443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K130*41.41</f>
        <v>0</v>
      </c>
    </row>
    <row r="131" spans="1:12">
      <c r="A131" s="1"/>
      <c r="B131" s="1">
        <v>825056</v>
      </c>
      <c r="C131" s="1" t="s">
        <v>447</v>
      </c>
      <c r="D131" s="1" t="s">
        <v>448</v>
      </c>
      <c r="E131" s="3" t="s">
        <v>449</v>
      </c>
      <c r="F131" s="1" t="s">
        <v>443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K131*41.41</f>
        <v>0</v>
      </c>
    </row>
    <row r="132" spans="1:12">
      <c r="A132" s="1"/>
      <c r="B132" s="1">
        <v>825057</v>
      </c>
      <c r="C132" s="1" t="s">
        <v>450</v>
      </c>
      <c r="D132" s="1" t="s">
        <v>451</v>
      </c>
      <c r="E132" s="3" t="s">
        <v>452</v>
      </c>
      <c r="F132" s="1" t="s">
        <v>453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K132*43.00</f>
        <v>0</v>
      </c>
    </row>
    <row r="133" spans="1:12">
      <c r="A133" s="1"/>
      <c r="B133" s="1">
        <v>825058</v>
      </c>
      <c r="C133" s="1" t="s">
        <v>454</v>
      </c>
      <c r="D133" s="1" t="s">
        <v>455</v>
      </c>
      <c r="E133" s="3" t="s">
        <v>456</v>
      </c>
      <c r="F133" s="1" t="s">
        <v>457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K133*50.96</f>
        <v>0</v>
      </c>
    </row>
    <row r="134" spans="1:12">
      <c r="A134" s="1"/>
      <c r="B134" s="1">
        <v>825059</v>
      </c>
      <c r="C134" s="1" t="s">
        <v>458</v>
      </c>
      <c r="D134" s="1" t="s">
        <v>459</v>
      </c>
      <c r="E134" s="3" t="s">
        <v>460</v>
      </c>
      <c r="F134" s="1" t="s">
        <v>457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K134*50.96</f>
        <v>0</v>
      </c>
    </row>
    <row r="135" spans="1:12">
      <c r="A135" s="1"/>
      <c r="B135" s="1">
        <v>825060</v>
      </c>
      <c r="C135" s="1" t="s">
        <v>461</v>
      </c>
      <c r="D135" s="1" t="s">
        <v>462</v>
      </c>
      <c r="E135" s="3" t="s">
        <v>463</v>
      </c>
      <c r="F135" s="1" t="s">
        <v>464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K135*52.55</f>
        <v>0</v>
      </c>
    </row>
    <row r="136" spans="1:12">
      <c r="A136" s="1"/>
      <c r="B136" s="1">
        <v>825061</v>
      </c>
      <c r="C136" s="1" t="s">
        <v>465</v>
      </c>
      <c r="D136" s="1" t="s">
        <v>466</v>
      </c>
      <c r="E136" s="3" t="s">
        <v>467</v>
      </c>
      <c r="F136" s="1" t="s">
        <v>468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K136*55.74</f>
        <v>0</v>
      </c>
    </row>
    <row r="137" spans="1:12">
      <c r="A137" s="1"/>
      <c r="B137" s="1">
        <v>825062</v>
      </c>
      <c r="C137" s="1" t="s">
        <v>469</v>
      </c>
      <c r="D137" s="1" t="s">
        <v>470</v>
      </c>
      <c r="E137" s="3" t="s">
        <v>471</v>
      </c>
      <c r="F137" s="1" t="s">
        <v>468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K137*55.74</f>
        <v>0</v>
      </c>
    </row>
    <row r="138" spans="1:12">
      <c r="A138" s="1"/>
      <c r="B138" s="1">
        <v>825063</v>
      </c>
      <c r="C138" s="1" t="s">
        <v>472</v>
      </c>
      <c r="D138" s="1" t="s">
        <v>473</v>
      </c>
      <c r="E138" s="3" t="s">
        <v>474</v>
      </c>
      <c r="F138" s="1" t="s">
        <v>475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K138*58.92</f>
        <v>0</v>
      </c>
    </row>
    <row r="139" spans="1:12">
      <c r="A139" s="1"/>
      <c r="B139" s="1">
        <v>825064</v>
      </c>
      <c r="C139" s="1" t="s">
        <v>476</v>
      </c>
      <c r="D139" s="1" t="s">
        <v>477</v>
      </c>
      <c r="E139" s="3" t="s">
        <v>478</v>
      </c>
      <c r="F139" s="1" t="s">
        <v>479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K139*60.52</f>
        <v>0</v>
      </c>
    </row>
    <row r="140" spans="1:12">
      <c r="A140" s="1"/>
      <c r="B140" s="1">
        <v>825065</v>
      </c>
      <c r="C140" s="1" t="s">
        <v>480</v>
      </c>
      <c r="D140" s="1" t="s">
        <v>481</v>
      </c>
      <c r="E140" s="3" t="s">
        <v>482</v>
      </c>
      <c r="F140" s="1" t="s">
        <v>483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K140*84.40</f>
        <v>0</v>
      </c>
    </row>
    <row r="141" spans="1:12">
      <c r="A141" s="1"/>
      <c r="B141" s="1">
        <v>825066</v>
      </c>
      <c r="C141" s="1" t="s">
        <v>484</v>
      </c>
      <c r="D141" s="1" t="s">
        <v>485</v>
      </c>
      <c r="E141" s="3" t="s">
        <v>486</v>
      </c>
      <c r="F141" s="1" t="s">
        <v>487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K141*87.59</f>
        <v>0</v>
      </c>
    </row>
    <row r="142" spans="1:12">
      <c r="A142" s="1"/>
      <c r="B142" s="1">
        <v>825067</v>
      </c>
      <c r="C142" s="1" t="s">
        <v>488</v>
      </c>
      <c r="D142" s="1" t="s">
        <v>489</v>
      </c>
      <c r="E142" s="3" t="s">
        <v>490</v>
      </c>
      <c r="F142" s="1" t="s">
        <v>491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K142*89.18</f>
        <v>0</v>
      </c>
    </row>
    <row r="143" spans="1:12">
      <c r="A143" s="1"/>
      <c r="B143" s="1">
        <v>825068</v>
      </c>
      <c r="C143" s="1" t="s">
        <v>492</v>
      </c>
      <c r="D143" s="1" t="s">
        <v>493</v>
      </c>
      <c r="E143" s="3" t="s">
        <v>494</v>
      </c>
      <c r="F143" s="1" t="s">
        <v>495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K143*92.37</f>
        <v>0</v>
      </c>
    </row>
    <row r="144" spans="1:12">
      <c r="A144" s="1"/>
      <c r="B144" s="1">
        <v>825069</v>
      </c>
      <c r="C144" s="1" t="s">
        <v>496</v>
      </c>
      <c r="D144" s="1" t="s">
        <v>497</v>
      </c>
      <c r="E144" s="3" t="s">
        <v>498</v>
      </c>
      <c r="F144" s="1" t="s">
        <v>499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K144*93.96</f>
        <v>0</v>
      </c>
    </row>
    <row r="145" spans="1:12">
      <c r="A145" s="1"/>
      <c r="B145" s="1">
        <v>825070</v>
      </c>
      <c r="C145" s="1" t="s">
        <v>500</v>
      </c>
      <c r="D145" s="1" t="s">
        <v>501</v>
      </c>
      <c r="E145" s="3" t="s">
        <v>502</v>
      </c>
      <c r="F145" s="1" t="s">
        <v>503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K145*98.74</f>
        <v>0</v>
      </c>
    </row>
    <row r="146" spans="1:12">
      <c r="A146" s="1"/>
      <c r="B146" s="1">
        <v>825071</v>
      </c>
      <c r="C146" s="1" t="s">
        <v>504</v>
      </c>
      <c r="D146" s="1" t="s">
        <v>505</v>
      </c>
      <c r="E146" s="3" t="s">
        <v>506</v>
      </c>
      <c r="F146" s="1" t="s">
        <v>507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K146*101.92</f>
        <v>0</v>
      </c>
    </row>
    <row r="147" spans="1:12">
      <c r="A147" s="1"/>
      <c r="B147" s="1">
        <v>825072</v>
      </c>
      <c r="C147" s="1" t="s">
        <v>508</v>
      </c>
      <c r="D147" s="1" t="s">
        <v>509</v>
      </c>
      <c r="E147" s="3" t="s">
        <v>510</v>
      </c>
      <c r="F147" s="1" t="s">
        <v>511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K147*103.51</f>
        <v>0</v>
      </c>
    </row>
    <row r="148" spans="1:12">
      <c r="A148" s="1"/>
      <c r="B148" s="1">
        <v>825073</v>
      </c>
      <c r="C148" s="1" t="s">
        <v>512</v>
      </c>
      <c r="D148" s="1" t="s">
        <v>513</v>
      </c>
      <c r="E148" s="3" t="s">
        <v>514</v>
      </c>
      <c r="F148" s="1" t="s">
        <v>515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K148*113.07</f>
        <v>0</v>
      </c>
    </row>
    <row r="149" spans="1:12">
      <c r="A149" s="1"/>
      <c r="B149" s="1">
        <v>825074</v>
      </c>
      <c r="C149" s="1" t="s">
        <v>516</v>
      </c>
      <c r="D149" s="1" t="s">
        <v>517</v>
      </c>
      <c r="E149" s="3" t="s">
        <v>518</v>
      </c>
      <c r="F149" s="1" t="s">
        <v>519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K149*146.51</f>
        <v>0</v>
      </c>
    </row>
    <row r="150" spans="1:12">
      <c r="A150" s="1"/>
      <c r="B150" s="1">
        <v>825075</v>
      </c>
      <c r="C150" s="1" t="s">
        <v>520</v>
      </c>
      <c r="D150" s="1" t="s">
        <v>521</v>
      </c>
      <c r="E150" s="3" t="s">
        <v>522</v>
      </c>
      <c r="F150" s="1" t="s">
        <v>523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K150*157.66</f>
        <v>0</v>
      </c>
    </row>
    <row r="151" spans="1:12">
      <c r="A151" s="1"/>
      <c r="B151" s="1">
        <v>825076</v>
      </c>
      <c r="C151" s="1" t="s">
        <v>524</v>
      </c>
      <c r="D151" s="1" t="s">
        <v>525</v>
      </c>
      <c r="E151" s="3" t="s">
        <v>526</v>
      </c>
      <c r="F151" s="1" t="s">
        <v>527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K151*160.84</f>
        <v>0</v>
      </c>
    </row>
    <row r="152" spans="1:12">
      <c r="A152" s="1"/>
      <c r="B152" s="1">
        <v>825077</v>
      </c>
      <c r="C152" s="1" t="s">
        <v>528</v>
      </c>
      <c r="D152" s="1" t="s">
        <v>529</v>
      </c>
      <c r="E152" s="3" t="s">
        <v>530</v>
      </c>
      <c r="F152" s="1" t="s">
        <v>531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K152*175.18</f>
        <v>0</v>
      </c>
    </row>
    <row r="153" spans="1:12">
      <c r="A153" s="1"/>
      <c r="B153" s="1">
        <v>825078</v>
      </c>
      <c r="C153" s="1" t="s">
        <v>532</v>
      </c>
      <c r="D153" s="1" t="s">
        <v>533</v>
      </c>
      <c r="E153" s="3" t="s">
        <v>534</v>
      </c>
      <c r="F153" s="1" t="s">
        <v>535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K153*183.14</f>
        <v>0</v>
      </c>
    </row>
    <row r="154" spans="1:12">
      <c r="A154" s="1"/>
      <c r="B154" s="1">
        <v>825079</v>
      </c>
      <c r="C154" s="1" t="s">
        <v>536</v>
      </c>
      <c r="D154" s="1" t="s">
        <v>537</v>
      </c>
      <c r="E154" s="3" t="s">
        <v>538</v>
      </c>
      <c r="F154" s="1" t="s">
        <v>539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K154*189.51</f>
        <v>0</v>
      </c>
    </row>
    <row r="155" spans="1:12">
      <c r="A155" s="1"/>
      <c r="B155" s="1">
        <v>825080</v>
      </c>
      <c r="C155" s="1" t="s">
        <v>540</v>
      </c>
      <c r="D155" s="1" t="s">
        <v>541</v>
      </c>
      <c r="E155" s="3" t="s">
        <v>542</v>
      </c>
      <c r="F155" s="1" t="s">
        <v>543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K155*199.06</f>
        <v>0</v>
      </c>
    </row>
    <row r="156" spans="1:12">
      <c r="A156" s="1"/>
      <c r="B156" s="1">
        <v>825081</v>
      </c>
      <c r="C156" s="1" t="s">
        <v>544</v>
      </c>
      <c r="D156" s="1" t="s">
        <v>545</v>
      </c>
      <c r="E156" s="3" t="s">
        <v>546</v>
      </c>
      <c r="F156" s="1" t="s">
        <v>547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K156*205.43</f>
        <v>0</v>
      </c>
    </row>
    <row r="157" spans="1:12">
      <c r="A157" s="1"/>
      <c r="B157" s="1">
        <v>825082</v>
      </c>
      <c r="C157" s="1" t="s">
        <v>548</v>
      </c>
      <c r="D157" s="1" t="s">
        <v>549</v>
      </c>
      <c r="E157" s="3" t="s">
        <v>550</v>
      </c>
      <c r="F157" s="1" t="s">
        <v>551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K157*219.77</f>
        <v>0</v>
      </c>
    </row>
    <row r="158" spans="1:12">
      <c r="A158" s="1"/>
      <c r="B158" s="1">
        <v>825083</v>
      </c>
      <c r="C158" s="1" t="s">
        <v>552</v>
      </c>
      <c r="D158" s="1" t="s">
        <v>553</v>
      </c>
      <c r="E158" s="3" t="s">
        <v>554</v>
      </c>
      <c r="F158" s="1" t="s">
        <v>555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K158*218.17</f>
        <v>0</v>
      </c>
    </row>
    <row r="159" spans="1:12">
      <c r="A159" s="1"/>
      <c r="B159" s="1">
        <v>835992</v>
      </c>
      <c r="C159" s="1" t="s">
        <v>556</v>
      </c>
      <c r="D159" s="1" t="s">
        <v>557</v>
      </c>
      <c r="E159" s="3" t="s">
        <v>558</v>
      </c>
      <c r="F159" s="1" t="s">
        <v>559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K159*92.82</f>
        <v>0</v>
      </c>
    </row>
    <row r="160" spans="1:12">
      <c r="A160" s="1"/>
      <c r="B160" s="1">
        <v>835993</v>
      </c>
      <c r="C160" s="1" t="s">
        <v>560</v>
      </c>
      <c r="D160" s="1" t="s">
        <v>561</v>
      </c>
      <c r="E160" s="3" t="s">
        <v>562</v>
      </c>
      <c r="F160" s="1" t="s">
        <v>563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K160*209.95</f>
        <v>0</v>
      </c>
    </row>
    <row r="161" spans="1:12">
      <c r="A161" s="1"/>
      <c r="B161" s="1">
        <v>835994</v>
      </c>
      <c r="C161" s="1" t="s">
        <v>564</v>
      </c>
      <c r="D161" s="1" t="s">
        <v>565</v>
      </c>
      <c r="E161" s="3" t="s">
        <v>566</v>
      </c>
      <c r="F161" s="1" t="s">
        <v>567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K161*63.24</f>
        <v>0</v>
      </c>
    </row>
    <row r="162" spans="1:12">
      <c r="A162" s="1"/>
      <c r="B162" s="1">
        <v>835995</v>
      </c>
      <c r="C162" s="1" t="s">
        <v>568</v>
      </c>
      <c r="D162" s="1" t="s">
        <v>569</v>
      </c>
      <c r="E162" s="3" t="s">
        <v>570</v>
      </c>
      <c r="F162" s="1" t="s">
        <v>571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K162*123.59</f>
        <v>0</v>
      </c>
    </row>
    <row r="163" spans="1:12">
      <c r="A163" s="1"/>
      <c r="B163" s="1">
        <v>836001</v>
      </c>
      <c r="C163" s="1" t="s">
        <v>572</v>
      </c>
      <c r="D163" s="1" t="s">
        <v>573</v>
      </c>
      <c r="E163" s="3" t="s">
        <v>574</v>
      </c>
      <c r="F163" s="1" t="s">
        <v>575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K163*11.72</f>
        <v>0</v>
      </c>
    </row>
    <row r="164" spans="1:12">
      <c r="A164" s="1"/>
      <c r="B164" s="1">
        <v>836002</v>
      </c>
      <c r="C164" s="1" t="s">
        <v>576</v>
      </c>
      <c r="D164" s="1" t="s">
        <v>577</v>
      </c>
      <c r="E164" s="3" t="s">
        <v>578</v>
      </c>
      <c r="F164" s="1" t="s">
        <v>579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K164*11.90</f>
        <v>0</v>
      </c>
    </row>
    <row r="165" spans="1:12">
      <c r="A165" s="1"/>
      <c r="B165" s="1">
        <v>836003</v>
      </c>
      <c r="C165" s="1" t="s">
        <v>580</v>
      </c>
      <c r="D165" s="1" t="s">
        <v>581</v>
      </c>
      <c r="E165" s="3" t="s">
        <v>582</v>
      </c>
      <c r="F165" s="1" t="s">
        <v>583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K165*13.70</f>
        <v>0</v>
      </c>
    </row>
    <row r="166" spans="1:12">
      <c r="A166" s="1"/>
      <c r="B166" s="1">
        <v>836004</v>
      </c>
      <c r="C166" s="1" t="s">
        <v>584</v>
      </c>
      <c r="D166" s="1" t="s">
        <v>585</v>
      </c>
      <c r="E166" s="3" t="s">
        <v>586</v>
      </c>
      <c r="F166" s="1" t="s">
        <v>587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K166*6.50</f>
        <v>0</v>
      </c>
    </row>
    <row r="167" spans="1:12">
      <c r="A167" s="1"/>
      <c r="B167" s="1">
        <v>837129</v>
      </c>
      <c r="C167" s="1" t="s">
        <v>588</v>
      </c>
      <c r="D167" s="1" t="s">
        <v>589</v>
      </c>
      <c r="E167" s="3" t="s">
        <v>590</v>
      </c>
      <c r="F167" s="1" t="s">
        <v>591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K167*5.74</f>
        <v>0</v>
      </c>
    </row>
    <row r="168" spans="1:12">
      <c r="A168" s="1"/>
      <c r="B168" s="1">
        <v>837130</v>
      </c>
      <c r="C168" s="1" t="s">
        <v>592</v>
      </c>
      <c r="D168" s="1" t="s">
        <v>593</v>
      </c>
      <c r="E168" s="3" t="s">
        <v>594</v>
      </c>
      <c r="F168" s="1" t="s">
        <v>595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K168*6.77</f>
        <v>0</v>
      </c>
    </row>
    <row r="169" spans="1:12">
      <c r="A169" s="1"/>
      <c r="B169" s="1">
        <v>837131</v>
      </c>
      <c r="C169" s="1" t="s">
        <v>596</v>
      </c>
      <c r="D169" s="1" t="s">
        <v>597</v>
      </c>
      <c r="E169" s="3" t="s">
        <v>598</v>
      </c>
      <c r="F169" s="1" t="s">
        <v>599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K169*13.00</f>
        <v>0</v>
      </c>
    </row>
    <row r="170" spans="1:12">
      <c r="A170" s="1"/>
      <c r="B170" s="1">
        <v>837132</v>
      </c>
      <c r="C170" s="1" t="s">
        <v>600</v>
      </c>
      <c r="D170" s="1" t="s">
        <v>601</v>
      </c>
      <c r="E170" s="3" t="s">
        <v>602</v>
      </c>
      <c r="F170" s="1" t="s">
        <v>603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K170*16.80</f>
        <v>0</v>
      </c>
    </row>
    <row r="171" spans="1:12">
      <c r="A171" s="1"/>
      <c r="B171" s="1">
        <v>837133</v>
      </c>
      <c r="C171" s="1" t="s">
        <v>604</v>
      </c>
      <c r="D171" s="1" t="s">
        <v>605</v>
      </c>
      <c r="E171" s="3" t="s">
        <v>606</v>
      </c>
      <c r="F171" s="1" t="s">
        <v>607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K171*19.18</f>
        <v>0</v>
      </c>
    </row>
    <row r="172" spans="1:12">
      <c r="A172" s="1"/>
      <c r="B172" s="1">
        <v>837134</v>
      </c>
      <c r="C172" s="1" t="s">
        <v>608</v>
      </c>
      <c r="D172" s="1" t="s">
        <v>609</v>
      </c>
      <c r="E172" s="3" t="s">
        <v>610</v>
      </c>
      <c r="F172" s="1" t="s">
        <v>611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K172*15.24</f>
        <v>0</v>
      </c>
    </row>
    <row r="173" spans="1:12">
      <c r="A173" s="1"/>
      <c r="B173" s="1">
        <v>837135</v>
      </c>
      <c r="C173" s="1" t="s">
        <v>612</v>
      </c>
      <c r="D173" s="1" t="s">
        <v>613</v>
      </c>
      <c r="E173" s="3" t="s">
        <v>614</v>
      </c>
      <c r="F173" s="1" t="s">
        <v>615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K173*18.00</f>
        <v>0</v>
      </c>
    </row>
    <row r="174" spans="1:12">
      <c r="A174" s="1"/>
      <c r="B174" s="1">
        <v>883426</v>
      </c>
      <c r="C174" s="1" t="s">
        <v>616</v>
      </c>
      <c r="D174" s="1"/>
      <c r="E174" s="3" t="s">
        <v>617</v>
      </c>
      <c r="F174" s="1" t="s">
        <v>618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K174*14.92</f>
        <v>0</v>
      </c>
    </row>
    <row r="175" spans="1:12">
      <c r="A175" s="1"/>
      <c r="B175" s="1">
        <v>883427</v>
      </c>
      <c r="C175" s="1" t="s">
        <v>619</v>
      </c>
      <c r="D175" s="1"/>
      <c r="E175" s="3" t="s">
        <v>620</v>
      </c>
      <c r="F175" s="1" t="s">
        <v>618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K175*14.92</f>
        <v>0</v>
      </c>
    </row>
    <row r="176" spans="1:12">
      <c r="A176" s="1"/>
      <c r="B176" s="1">
        <v>883428</v>
      </c>
      <c r="C176" s="1" t="s">
        <v>621</v>
      </c>
      <c r="D176" s="1"/>
      <c r="E176" s="3" t="s">
        <v>622</v>
      </c>
      <c r="F176" s="1" t="s">
        <v>623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K176*15.18</f>
        <v>0</v>
      </c>
    </row>
    <row r="177" spans="1:12">
      <c r="A177" s="1"/>
      <c r="B177" s="1">
        <v>883429</v>
      </c>
      <c r="C177" s="1" t="s">
        <v>624</v>
      </c>
      <c r="D177" s="1"/>
      <c r="E177" s="3" t="s">
        <v>625</v>
      </c>
      <c r="F177" s="1" t="s">
        <v>626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K177*15.94</f>
        <v>0</v>
      </c>
    </row>
    <row r="178" spans="1:12">
      <c r="A178" s="1"/>
      <c r="B178" s="1">
        <v>883430</v>
      </c>
      <c r="C178" s="1" t="s">
        <v>627</v>
      </c>
      <c r="D178" s="1"/>
      <c r="E178" s="3" t="s">
        <v>628</v>
      </c>
      <c r="F178" s="1" t="s">
        <v>629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K178*18.98</f>
        <v>0</v>
      </c>
    </row>
    <row r="179" spans="1:12">
      <c r="A179" s="1"/>
      <c r="B179" s="1">
        <v>883431</v>
      </c>
      <c r="C179" s="1" t="s">
        <v>630</v>
      </c>
      <c r="D179" s="1"/>
      <c r="E179" s="3" t="s">
        <v>631</v>
      </c>
      <c r="F179" s="1" t="s">
        <v>632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K179*20.48</f>
        <v>0</v>
      </c>
    </row>
    <row r="180" spans="1:12">
      <c r="A180" s="1"/>
      <c r="B180" s="1">
        <v>883432</v>
      </c>
      <c r="C180" s="1" t="s">
        <v>633</v>
      </c>
      <c r="D180" s="1"/>
      <c r="E180" s="3" t="s">
        <v>634</v>
      </c>
      <c r="F180" s="1" t="s">
        <v>635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K180*21.76</f>
        <v>0</v>
      </c>
    </row>
    <row r="181" spans="1:12">
      <c r="A181" s="1"/>
      <c r="B181" s="1">
        <v>883433</v>
      </c>
      <c r="C181" s="1" t="s">
        <v>636</v>
      </c>
      <c r="D181" s="1"/>
      <c r="E181" s="3" t="s">
        <v>637</v>
      </c>
      <c r="F181" s="1" t="s">
        <v>638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K181*22.52</f>
        <v>0</v>
      </c>
    </row>
    <row r="182" spans="1:12">
      <c r="A182" s="1"/>
      <c r="B182" s="1">
        <v>883434</v>
      </c>
      <c r="C182" s="1" t="s">
        <v>639</v>
      </c>
      <c r="D182" s="1"/>
      <c r="E182" s="3" t="s">
        <v>640</v>
      </c>
      <c r="F182" s="1" t="s">
        <v>641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K182*22.78</f>
        <v>0</v>
      </c>
    </row>
    <row r="183" spans="1:12">
      <c r="A183" s="1"/>
      <c r="B183" s="1">
        <v>883435</v>
      </c>
      <c r="C183" s="1" t="s">
        <v>642</v>
      </c>
      <c r="D183" s="1"/>
      <c r="E183" s="3" t="s">
        <v>643</v>
      </c>
      <c r="F183" s="1" t="s">
        <v>644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K183*23.52</f>
        <v>0</v>
      </c>
    </row>
    <row r="184" spans="1:12">
      <c r="A184" s="1"/>
      <c r="B184" s="1">
        <v>883436</v>
      </c>
      <c r="C184" s="1" t="s">
        <v>645</v>
      </c>
      <c r="D184" s="1"/>
      <c r="E184" s="3" t="s">
        <v>646</v>
      </c>
      <c r="F184" s="1" t="s">
        <v>647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K184*26.56</f>
        <v>0</v>
      </c>
    </row>
    <row r="185" spans="1:12">
      <c r="A185" s="1"/>
      <c r="B185" s="1">
        <v>883437</v>
      </c>
      <c r="C185" s="1" t="s">
        <v>648</v>
      </c>
      <c r="D185" s="1"/>
      <c r="E185" s="3" t="s">
        <v>649</v>
      </c>
      <c r="F185" s="1" t="s">
        <v>650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K185*28.34</f>
        <v>0</v>
      </c>
    </row>
    <row r="186" spans="1:12">
      <c r="A186" s="1"/>
      <c r="B186" s="1">
        <v>883438</v>
      </c>
      <c r="C186" s="1" t="s">
        <v>651</v>
      </c>
      <c r="D186" s="1"/>
      <c r="E186" s="3" t="s">
        <v>652</v>
      </c>
      <c r="F186" s="1" t="s">
        <v>653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K186*29.60</f>
        <v>0</v>
      </c>
    </row>
    <row r="187" spans="1:12">
      <c r="A187" s="1"/>
      <c r="B187" s="1">
        <v>883439</v>
      </c>
      <c r="C187" s="1" t="s">
        <v>654</v>
      </c>
      <c r="D187" s="1"/>
      <c r="E187" s="3" t="s">
        <v>655</v>
      </c>
      <c r="F187" s="1" t="s">
        <v>656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K187*31.12</f>
        <v>0</v>
      </c>
    </row>
    <row r="188" spans="1:12">
      <c r="A188" s="1"/>
      <c r="B188" s="1">
        <v>883440</v>
      </c>
      <c r="C188" s="1" t="s">
        <v>657</v>
      </c>
      <c r="D188" s="1"/>
      <c r="E188" s="3" t="s">
        <v>658</v>
      </c>
      <c r="F188" s="1" t="s">
        <v>659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K188*0.00</f>
        <v>0</v>
      </c>
    </row>
    <row r="189" spans="1:12">
      <c r="A189" s="1"/>
      <c r="B189" s="1">
        <v>883441</v>
      </c>
      <c r="C189" s="1" t="s">
        <v>660</v>
      </c>
      <c r="D189" s="1"/>
      <c r="E189" s="3" t="s">
        <v>661</v>
      </c>
      <c r="F189" s="1" t="s">
        <v>659</v>
      </c>
      <c r="G189" s="1" t="s">
        <v>14</v>
      </c>
      <c r="H189" s="1" t="s">
        <v>14</v>
      </c>
      <c r="I189" s="1" t="s">
        <v>14</v>
      </c>
      <c r="J189" s="1" t="s">
        <v>15</v>
      </c>
      <c r="K189" s="2"/>
      <c r="L189" s="5">
        <f>K189*0.00</f>
        <v>0</v>
      </c>
    </row>
    <row r="190" spans="1:12">
      <c r="A190" s="1"/>
      <c r="B190" s="1">
        <v>883442</v>
      </c>
      <c r="C190" s="1" t="s">
        <v>662</v>
      </c>
      <c r="D190" s="1"/>
      <c r="E190" s="3" t="s">
        <v>663</v>
      </c>
      <c r="F190" s="1" t="s">
        <v>659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K190*0.00</f>
        <v>0</v>
      </c>
    </row>
    <row r="191" spans="1:12">
      <c r="A191" s="1"/>
      <c r="B191" s="1">
        <v>883443</v>
      </c>
      <c r="C191" s="1" t="s">
        <v>664</v>
      </c>
      <c r="D191" s="1"/>
      <c r="E191" s="3" t="s">
        <v>665</v>
      </c>
      <c r="F191" s="1" t="s">
        <v>659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K191*0.00</f>
        <v>0</v>
      </c>
    </row>
    <row r="192" spans="1:12">
      <c r="A192" s="1"/>
      <c r="B192" s="1">
        <v>883444</v>
      </c>
      <c r="C192" s="1" t="s">
        <v>666</v>
      </c>
      <c r="D192" s="1"/>
      <c r="E192" s="3" t="s">
        <v>667</v>
      </c>
      <c r="F192" s="1" t="s">
        <v>659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K192*0.00</f>
        <v>0</v>
      </c>
    </row>
    <row r="193" spans="1:12">
      <c r="A193" s="1"/>
      <c r="B193" s="1">
        <v>883445</v>
      </c>
      <c r="C193" s="1" t="s">
        <v>668</v>
      </c>
      <c r="D193" s="1"/>
      <c r="E193" s="3" t="s">
        <v>669</v>
      </c>
      <c r="F193" s="1" t="s">
        <v>670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K193*17.20</f>
        <v>0</v>
      </c>
    </row>
    <row r="194" spans="1:12">
      <c r="A194" s="1"/>
      <c r="B194" s="1">
        <v>883446</v>
      </c>
      <c r="C194" s="1" t="s">
        <v>671</v>
      </c>
      <c r="D194" s="1"/>
      <c r="E194" s="3" t="s">
        <v>672</v>
      </c>
      <c r="F194" s="1" t="s">
        <v>670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K194*17.20</f>
        <v>0</v>
      </c>
    </row>
    <row r="195" spans="1:12">
      <c r="A195" s="1"/>
      <c r="B195" s="1">
        <v>883447</v>
      </c>
      <c r="C195" s="1" t="s">
        <v>673</v>
      </c>
      <c r="D195" s="1"/>
      <c r="E195" s="3" t="s">
        <v>674</v>
      </c>
      <c r="F195" s="1" t="s">
        <v>675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K195*17.72</f>
        <v>0</v>
      </c>
    </row>
    <row r="196" spans="1:12">
      <c r="A196" s="1"/>
      <c r="B196" s="1">
        <v>883448</v>
      </c>
      <c r="C196" s="1" t="s">
        <v>676</v>
      </c>
      <c r="D196" s="1"/>
      <c r="E196" s="3" t="s">
        <v>677</v>
      </c>
      <c r="F196" s="1" t="s">
        <v>678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K196*20.24</f>
        <v>0</v>
      </c>
    </row>
    <row r="197" spans="1:12">
      <c r="A197" s="1"/>
      <c r="B197" s="1">
        <v>883449</v>
      </c>
      <c r="C197" s="1" t="s">
        <v>679</v>
      </c>
      <c r="D197" s="1"/>
      <c r="E197" s="3" t="s">
        <v>680</v>
      </c>
      <c r="F197" s="1" t="s">
        <v>681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K197*25.30</f>
        <v>0</v>
      </c>
    </row>
    <row r="198" spans="1:12">
      <c r="A198" s="1"/>
      <c r="B198" s="1">
        <v>883450</v>
      </c>
      <c r="C198" s="1" t="s">
        <v>682</v>
      </c>
      <c r="D198" s="1"/>
      <c r="E198" s="3" t="s">
        <v>683</v>
      </c>
      <c r="F198" s="1" t="s">
        <v>684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K198*27.08</f>
        <v>0</v>
      </c>
    </row>
    <row r="199" spans="1:12">
      <c r="A199" s="1"/>
      <c r="B199" s="1">
        <v>883451</v>
      </c>
      <c r="C199" s="1" t="s">
        <v>685</v>
      </c>
      <c r="D199" s="1"/>
      <c r="E199" s="3" t="s">
        <v>686</v>
      </c>
      <c r="F199" s="1" t="s">
        <v>687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K199*24.28</f>
        <v>0</v>
      </c>
    </row>
    <row r="200" spans="1:12">
      <c r="A200" s="1"/>
      <c r="B200" s="1">
        <v>883452</v>
      </c>
      <c r="C200" s="1" t="s">
        <v>688</v>
      </c>
      <c r="D200" s="1"/>
      <c r="E200" s="3" t="s">
        <v>689</v>
      </c>
      <c r="F200" s="1" t="s">
        <v>690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K200*25.04</f>
        <v>0</v>
      </c>
    </row>
    <row r="201" spans="1:12">
      <c r="A201" s="1"/>
      <c r="B201" s="1">
        <v>828867</v>
      </c>
      <c r="C201" s="1" t="s">
        <v>691</v>
      </c>
      <c r="D201" s="1"/>
      <c r="E201" s="3" t="s">
        <v>692</v>
      </c>
      <c r="F201" s="1" t="s">
        <v>693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K201*4.27</f>
        <v>0</v>
      </c>
    </row>
    <row r="202" spans="1:12">
      <c r="A202" s="1"/>
      <c r="B202" s="1">
        <v>828868</v>
      </c>
      <c r="C202" s="1" t="s">
        <v>694</v>
      </c>
      <c r="D202" s="1"/>
      <c r="E202" s="3" t="s">
        <v>695</v>
      </c>
      <c r="F202" s="1" t="s">
        <v>696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K202*5.53</f>
        <v>0</v>
      </c>
    </row>
    <row r="203" spans="1:12">
      <c r="A203" s="1"/>
      <c r="B203" s="1">
        <v>828869</v>
      </c>
      <c r="C203" s="1" t="s">
        <v>697</v>
      </c>
      <c r="D203" s="1"/>
      <c r="E203" s="3" t="s">
        <v>698</v>
      </c>
      <c r="F203" s="1" t="s">
        <v>699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K203*6.69</f>
        <v>0</v>
      </c>
    </row>
    <row r="204" spans="1:12">
      <c r="A204" s="1"/>
      <c r="B204" s="1">
        <v>828870</v>
      </c>
      <c r="C204" s="1" t="s">
        <v>700</v>
      </c>
      <c r="D204" s="1"/>
      <c r="E204" s="3" t="s">
        <v>701</v>
      </c>
      <c r="F204" s="1" t="s">
        <v>702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K204*12.24</f>
        <v>0</v>
      </c>
    </row>
    <row r="205" spans="1:12">
      <c r="A205" s="1"/>
      <c r="B205" s="1">
        <v>828871</v>
      </c>
      <c r="C205" s="1" t="s">
        <v>703</v>
      </c>
      <c r="D205" s="1"/>
      <c r="E205" s="3" t="s">
        <v>704</v>
      </c>
      <c r="F205" s="1" t="s">
        <v>705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K205*20.82</f>
        <v>0</v>
      </c>
    </row>
    <row r="206" spans="1:12">
      <c r="A206" s="1"/>
      <c r="B206" s="1">
        <v>828872</v>
      </c>
      <c r="C206" s="1" t="s">
        <v>706</v>
      </c>
      <c r="D206" s="1"/>
      <c r="E206" s="3" t="s">
        <v>707</v>
      </c>
      <c r="F206" s="1" t="s">
        <v>708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K206*26.74</f>
        <v>0</v>
      </c>
    </row>
    <row r="207" spans="1:12">
      <c r="A207" s="1"/>
      <c r="B207" s="1">
        <v>882993</v>
      </c>
      <c r="C207" s="1" t="s">
        <v>709</v>
      </c>
      <c r="D207" s="1"/>
      <c r="E207" s="3" t="s">
        <v>710</v>
      </c>
      <c r="F207" s="1" t="s">
        <v>711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K207*111.28</f>
        <v>0</v>
      </c>
    </row>
    <row r="208" spans="1:12">
      <c r="A208" s="1"/>
      <c r="B208" s="1">
        <v>882994</v>
      </c>
      <c r="C208" s="1" t="s">
        <v>712</v>
      </c>
      <c r="D208" s="1" t="s">
        <v>713</v>
      </c>
      <c r="E208" s="3" t="s">
        <v>714</v>
      </c>
      <c r="F208" s="1" t="s">
        <v>715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K208*39.02</f>
        <v>0</v>
      </c>
    </row>
    <row r="209" spans="1:12">
      <c r="A209" s="1"/>
      <c r="B209" s="1">
        <v>882995</v>
      </c>
      <c r="C209" s="1" t="s">
        <v>716</v>
      </c>
      <c r="D209" s="1" t="s">
        <v>717</v>
      </c>
      <c r="E209" s="3" t="s">
        <v>718</v>
      </c>
      <c r="F209" s="1" t="s">
        <v>719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K209*64.68</f>
        <v>0</v>
      </c>
    </row>
    <row r="210" spans="1:12">
      <c r="A210" s="1"/>
      <c r="B210" s="1">
        <v>882998</v>
      </c>
      <c r="C210" s="1" t="s">
        <v>720</v>
      </c>
      <c r="D210" s="1" t="s">
        <v>721</v>
      </c>
      <c r="E210" s="3" t="s">
        <v>722</v>
      </c>
      <c r="F210" s="1" t="s">
        <v>723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K210*62.66</f>
        <v>0</v>
      </c>
    </row>
    <row r="211" spans="1:12">
      <c r="A211" s="1"/>
      <c r="B211" s="1">
        <v>882999</v>
      </c>
      <c r="C211" s="1" t="s">
        <v>724</v>
      </c>
      <c r="D211" s="1" t="s">
        <v>725</v>
      </c>
      <c r="E211" s="3" t="s">
        <v>726</v>
      </c>
      <c r="F211" s="1" t="s">
        <v>727</v>
      </c>
      <c r="G211" s="1" t="s">
        <v>14</v>
      </c>
      <c r="H211" s="1" t="s">
        <v>14</v>
      </c>
      <c r="I211" s="1" t="s">
        <v>14</v>
      </c>
      <c r="J211" s="1" t="s">
        <v>15</v>
      </c>
      <c r="K211" s="2"/>
      <c r="L211" s="5">
        <f>K211*76.72</f>
        <v>0</v>
      </c>
    </row>
    <row r="212" spans="1:12">
      <c r="A212" s="1"/>
      <c r="B212" s="1">
        <v>883000</v>
      </c>
      <c r="C212" s="1" t="s">
        <v>728</v>
      </c>
      <c r="D212" s="1" t="s">
        <v>729</v>
      </c>
      <c r="E212" s="3" t="s">
        <v>730</v>
      </c>
      <c r="F212" s="1" t="s">
        <v>731</v>
      </c>
      <c r="G212" s="1" t="s">
        <v>14</v>
      </c>
      <c r="H212" s="1" t="s">
        <v>14</v>
      </c>
      <c r="I212" s="1" t="s">
        <v>14</v>
      </c>
      <c r="J212" s="1" t="s">
        <v>15</v>
      </c>
      <c r="K212" s="2"/>
      <c r="L212" s="5">
        <f>K212*82.86</f>
        <v>0</v>
      </c>
    </row>
    <row r="213" spans="1:12">
      <c r="A213" s="1"/>
      <c r="B213" s="1">
        <v>883001</v>
      </c>
      <c r="C213" s="1" t="s">
        <v>732</v>
      </c>
      <c r="D213" s="1" t="s">
        <v>733</v>
      </c>
      <c r="E213" s="3" t="s">
        <v>734</v>
      </c>
      <c r="F213" s="1" t="s">
        <v>735</v>
      </c>
      <c r="G213" s="1" t="s">
        <v>14</v>
      </c>
      <c r="H213" s="1" t="s">
        <v>14</v>
      </c>
      <c r="I213" s="1" t="s">
        <v>14</v>
      </c>
      <c r="J213" s="1" t="s">
        <v>15</v>
      </c>
      <c r="K213" s="2"/>
      <c r="L213" s="5">
        <f>K213*93.76</f>
        <v>0</v>
      </c>
    </row>
    <row r="214" spans="1:12">
      <c r="A214" s="1"/>
      <c r="B214" s="1">
        <v>883002</v>
      </c>
      <c r="C214" s="1" t="s">
        <v>736</v>
      </c>
      <c r="D214" s="1" t="s">
        <v>737</v>
      </c>
      <c r="E214" s="3" t="s">
        <v>738</v>
      </c>
      <c r="F214" s="1" t="s">
        <v>739</v>
      </c>
      <c r="G214" s="1" t="s">
        <v>14</v>
      </c>
      <c r="H214" s="1" t="s">
        <v>14</v>
      </c>
      <c r="I214" s="1" t="s">
        <v>14</v>
      </c>
      <c r="J214" s="1" t="s">
        <v>15</v>
      </c>
      <c r="K214" s="2"/>
      <c r="L214" s="5">
        <f>K214*95.16</f>
        <v>0</v>
      </c>
    </row>
    <row r="215" spans="1:12">
      <c r="A215" s="1"/>
      <c r="B215" s="1">
        <v>883003</v>
      </c>
      <c r="C215" s="1" t="s">
        <v>740</v>
      </c>
      <c r="D215" s="1" t="s">
        <v>741</v>
      </c>
      <c r="E215" s="3" t="s">
        <v>742</v>
      </c>
      <c r="F215" s="1" t="s">
        <v>743</v>
      </c>
      <c r="G215" s="1" t="s">
        <v>14</v>
      </c>
      <c r="H215" s="1" t="s">
        <v>14</v>
      </c>
      <c r="I215" s="1" t="s">
        <v>14</v>
      </c>
      <c r="J215" s="1" t="s">
        <v>15</v>
      </c>
      <c r="K215" s="2"/>
      <c r="L215" s="5">
        <f>K215*108.13</f>
        <v>0</v>
      </c>
    </row>
    <row r="216" spans="1:12">
      <c r="A216" s="1"/>
      <c r="B216" s="1">
        <v>879301</v>
      </c>
      <c r="C216" s="1" t="s">
        <v>744</v>
      </c>
      <c r="D216" s="1" t="s">
        <v>745</v>
      </c>
      <c r="E216" s="3" t="s">
        <v>746</v>
      </c>
      <c r="F216" s="1" t="s">
        <v>747</v>
      </c>
      <c r="G216" s="1" t="s">
        <v>14</v>
      </c>
      <c r="H216" s="1" t="s">
        <v>14</v>
      </c>
      <c r="I216" s="1" t="s">
        <v>14</v>
      </c>
      <c r="J216" s="1" t="s">
        <v>15</v>
      </c>
      <c r="K216" s="2"/>
      <c r="L216" s="5">
        <f>K216*76.44</f>
        <v>0</v>
      </c>
    </row>
    <row r="217" spans="1:12">
      <c r="A217" s="1"/>
      <c r="B217" s="1">
        <v>879302</v>
      </c>
      <c r="C217" s="1" t="s">
        <v>748</v>
      </c>
      <c r="D217" s="1" t="s">
        <v>749</v>
      </c>
      <c r="E217" s="3" t="s">
        <v>750</v>
      </c>
      <c r="F217" s="1" t="s">
        <v>659</v>
      </c>
      <c r="G217" s="1" t="s">
        <v>14</v>
      </c>
      <c r="H217" s="1" t="s">
        <v>14</v>
      </c>
      <c r="I217" s="1" t="s">
        <v>14</v>
      </c>
      <c r="J217" s="1" t="s">
        <v>15</v>
      </c>
      <c r="K217" s="2"/>
      <c r="L217" s="5">
        <f>K217*0.00</f>
        <v>0</v>
      </c>
    </row>
    <row r="218" spans="1:12">
      <c r="A218" s="1"/>
      <c r="B218" s="1">
        <v>879303</v>
      </c>
      <c r="C218" s="1" t="s">
        <v>751</v>
      </c>
      <c r="D218" s="1" t="s">
        <v>752</v>
      </c>
      <c r="E218" s="3" t="s">
        <v>753</v>
      </c>
      <c r="F218" s="1" t="s">
        <v>754</v>
      </c>
      <c r="G218" s="1" t="s">
        <v>14</v>
      </c>
      <c r="H218" s="1" t="s">
        <v>14</v>
      </c>
      <c r="I218" s="1" t="s">
        <v>14</v>
      </c>
      <c r="J218" s="1" t="s">
        <v>15</v>
      </c>
      <c r="K218" s="2"/>
      <c r="L218" s="5">
        <f>K218*245.25</f>
        <v>0</v>
      </c>
    </row>
    <row r="219" spans="1:12">
      <c r="A219" s="1"/>
      <c r="B219" s="1">
        <v>879304</v>
      </c>
      <c r="C219" s="1" t="s">
        <v>755</v>
      </c>
      <c r="D219" s="1" t="s">
        <v>756</v>
      </c>
      <c r="E219" s="3" t="s">
        <v>757</v>
      </c>
      <c r="F219" s="1" t="s">
        <v>503</v>
      </c>
      <c r="G219" s="1" t="s">
        <v>14</v>
      </c>
      <c r="H219" s="1" t="s">
        <v>14</v>
      </c>
      <c r="I219" s="1" t="s">
        <v>14</v>
      </c>
      <c r="J219" s="1" t="s">
        <v>15</v>
      </c>
      <c r="K219" s="2"/>
      <c r="L219" s="5">
        <f>K219*98.74</f>
        <v>0</v>
      </c>
    </row>
    <row r="220" spans="1:12">
      <c r="A220" s="1"/>
      <c r="B220" s="1">
        <v>879305</v>
      </c>
      <c r="C220" s="1" t="s">
        <v>758</v>
      </c>
      <c r="D220" s="1" t="s">
        <v>759</v>
      </c>
      <c r="E220" s="3" t="s">
        <v>760</v>
      </c>
      <c r="F220" s="1" t="s">
        <v>761</v>
      </c>
      <c r="G220" s="1" t="s">
        <v>14</v>
      </c>
      <c r="H220" s="1" t="s">
        <v>14</v>
      </c>
      <c r="I220" s="1" t="s">
        <v>14</v>
      </c>
      <c r="J220" s="1" t="s">
        <v>15</v>
      </c>
      <c r="K220" s="2"/>
      <c r="L220" s="5">
        <f>K220*19.11</f>
        <v>0</v>
      </c>
    </row>
    <row r="221" spans="1:12">
      <c r="A221" s="1"/>
      <c r="B221" s="1">
        <v>879306</v>
      </c>
      <c r="C221" s="1" t="s">
        <v>762</v>
      </c>
      <c r="D221" s="1" t="s">
        <v>763</v>
      </c>
      <c r="E221" s="3" t="s">
        <v>764</v>
      </c>
      <c r="F221" s="1" t="s">
        <v>659</v>
      </c>
      <c r="G221" s="1" t="s">
        <v>14</v>
      </c>
      <c r="H221" s="1" t="s">
        <v>14</v>
      </c>
      <c r="I221" s="1" t="s">
        <v>14</v>
      </c>
      <c r="J221" s="1" t="s">
        <v>15</v>
      </c>
      <c r="K221" s="2"/>
      <c r="L221" s="5">
        <f>K221*0.00</f>
        <v>0</v>
      </c>
    </row>
    <row r="222" spans="1:12">
      <c r="A222" s="1"/>
      <c r="B222" s="1">
        <v>879307</v>
      </c>
      <c r="C222" s="1" t="s">
        <v>765</v>
      </c>
      <c r="D222" s="1" t="s">
        <v>766</v>
      </c>
      <c r="E222" s="3" t="s">
        <v>767</v>
      </c>
      <c r="F222" s="1" t="s">
        <v>768</v>
      </c>
      <c r="G222" s="1" t="s">
        <v>14</v>
      </c>
      <c r="H222" s="1" t="s">
        <v>14</v>
      </c>
      <c r="I222" s="1" t="s">
        <v>14</v>
      </c>
      <c r="J222" s="1" t="s">
        <v>15</v>
      </c>
      <c r="K222" s="2"/>
      <c r="L222" s="5">
        <f>K222*240.47</f>
        <v>0</v>
      </c>
    </row>
    <row r="223" spans="1:12">
      <c r="A223" s="1"/>
      <c r="B223" s="1">
        <v>879308</v>
      </c>
      <c r="C223" s="1" t="s">
        <v>769</v>
      </c>
      <c r="D223" s="1" t="s">
        <v>770</v>
      </c>
      <c r="E223" s="3" t="s">
        <v>771</v>
      </c>
      <c r="F223" s="1" t="s">
        <v>551</v>
      </c>
      <c r="G223" s="1" t="s">
        <v>14</v>
      </c>
      <c r="H223" s="1" t="s">
        <v>14</v>
      </c>
      <c r="I223" s="1" t="s">
        <v>14</v>
      </c>
      <c r="J223" s="1" t="s">
        <v>15</v>
      </c>
      <c r="K223" s="2"/>
      <c r="L223" s="5">
        <f>K223*219.77</f>
        <v>0</v>
      </c>
    </row>
    <row r="224" spans="1:12">
      <c r="A224" s="1"/>
      <c r="B224" s="1">
        <v>879309</v>
      </c>
      <c r="C224" s="1" t="s">
        <v>772</v>
      </c>
      <c r="D224" s="1" t="s">
        <v>773</v>
      </c>
      <c r="E224" s="3" t="s">
        <v>774</v>
      </c>
      <c r="F224" s="1" t="s">
        <v>775</v>
      </c>
      <c r="G224" s="1" t="s">
        <v>14</v>
      </c>
      <c r="H224" s="1" t="s">
        <v>14</v>
      </c>
      <c r="I224" s="1" t="s">
        <v>14</v>
      </c>
      <c r="J224" s="1" t="s">
        <v>15</v>
      </c>
      <c r="K224" s="2"/>
      <c r="L224" s="5">
        <f>K224*2823.50</f>
        <v>0</v>
      </c>
    </row>
    <row r="225" spans="1:12">
      <c r="A225" s="1"/>
      <c r="B225" s="1">
        <v>879361</v>
      </c>
      <c r="C225" s="1" t="s">
        <v>776</v>
      </c>
      <c r="D225" s="1" t="s">
        <v>777</v>
      </c>
      <c r="E225" s="3" t="s">
        <v>778</v>
      </c>
      <c r="F225" s="1" t="s">
        <v>779</v>
      </c>
      <c r="G225" s="1" t="s">
        <v>14</v>
      </c>
      <c r="H225" s="1" t="s">
        <v>14</v>
      </c>
      <c r="I225" s="1" t="s">
        <v>14</v>
      </c>
      <c r="J225" s="1" t="s">
        <v>15</v>
      </c>
      <c r="K225" s="2"/>
      <c r="L225" s="5">
        <f>K225*347.17</f>
        <v>0</v>
      </c>
    </row>
    <row r="226" spans="1:12">
      <c r="A226" s="1"/>
      <c r="B226" s="1">
        <v>879362</v>
      </c>
      <c r="C226" s="1" t="s">
        <v>780</v>
      </c>
      <c r="D226" s="1" t="s">
        <v>781</v>
      </c>
      <c r="E226" s="3" t="s">
        <v>782</v>
      </c>
      <c r="F226" s="1" t="s">
        <v>783</v>
      </c>
      <c r="G226" s="1" t="s">
        <v>14</v>
      </c>
      <c r="H226" s="1" t="s">
        <v>14</v>
      </c>
      <c r="I226" s="1" t="s">
        <v>14</v>
      </c>
      <c r="J226" s="1" t="s">
        <v>15</v>
      </c>
      <c r="K226" s="2"/>
      <c r="L226" s="5">
        <f>K226*643.37</f>
        <v>0</v>
      </c>
    </row>
    <row r="227" spans="1:12">
      <c r="A227" s="1"/>
      <c r="B227" s="1">
        <v>879363</v>
      </c>
      <c r="C227" s="1" t="s">
        <v>784</v>
      </c>
      <c r="D227" s="1" t="s">
        <v>785</v>
      </c>
      <c r="E227" s="3" t="s">
        <v>786</v>
      </c>
      <c r="F227" s="1" t="s">
        <v>787</v>
      </c>
      <c r="G227" s="1" t="s">
        <v>14</v>
      </c>
      <c r="H227" s="1" t="s">
        <v>14</v>
      </c>
      <c r="I227" s="1" t="s">
        <v>14</v>
      </c>
      <c r="J227" s="1" t="s">
        <v>15</v>
      </c>
      <c r="K227" s="2"/>
      <c r="L227" s="5">
        <f>K227*818.55</f>
        <v>0</v>
      </c>
    </row>
    <row r="228" spans="1:12">
      <c r="A228" s="1"/>
      <c r="B228" s="1">
        <v>880038</v>
      </c>
      <c r="C228" s="1" t="s">
        <v>788</v>
      </c>
      <c r="D228" s="1" t="s">
        <v>789</v>
      </c>
      <c r="E228" s="3" t="s">
        <v>790</v>
      </c>
      <c r="F228" s="1" t="s">
        <v>791</v>
      </c>
      <c r="G228" s="1" t="s">
        <v>14</v>
      </c>
      <c r="H228" s="1" t="s">
        <v>14</v>
      </c>
      <c r="I228" s="1" t="s">
        <v>14</v>
      </c>
      <c r="J228" s="1" t="s">
        <v>15</v>
      </c>
      <c r="K228" s="2"/>
      <c r="L228" s="5">
        <f>K228*560.56</f>
        <v>0</v>
      </c>
    </row>
    <row r="229" spans="1:12">
      <c r="A229" s="1"/>
      <c r="B229" s="1">
        <v>884659</v>
      </c>
      <c r="C229" s="1" t="s">
        <v>792</v>
      </c>
      <c r="D229" s="1" t="s">
        <v>793</v>
      </c>
      <c r="E229" s="3" t="s">
        <v>794</v>
      </c>
      <c r="F229" s="1" t="s">
        <v>795</v>
      </c>
      <c r="G229" s="1" t="s">
        <v>14</v>
      </c>
      <c r="H229" s="1" t="s">
        <v>14</v>
      </c>
      <c r="I229" s="1" t="s">
        <v>14</v>
      </c>
      <c r="J229" s="1" t="s">
        <v>15</v>
      </c>
      <c r="K229" s="2"/>
      <c r="L229" s="5">
        <f>K229*969.83</f>
        <v>0</v>
      </c>
    </row>
    <row r="230" spans="1:12">
      <c r="A230" s="1"/>
      <c r="B230" s="1">
        <v>884723</v>
      </c>
      <c r="C230" s="1" t="s">
        <v>796</v>
      </c>
      <c r="D230" s="1" t="s">
        <v>797</v>
      </c>
      <c r="E230" s="3" t="s">
        <v>798</v>
      </c>
      <c r="F230" s="1" t="s">
        <v>799</v>
      </c>
      <c r="G230" s="1" t="s">
        <v>14</v>
      </c>
      <c r="H230" s="1" t="s">
        <v>14</v>
      </c>
      <c r="I230" s="1" t="s">
        <v>14</v>
      </c>
      <c r="J230" s="1" t="s">
        <v>15</v>
      </c>
      <c r="K230" s="2"/>
      <c r="L230" s="5">
        <f>K230*672.04</f>
        <v>0</v>
      </c>
    </row>
    <row r="231" spans="1:12">
      <c r="A231" s="1"/>
      <c r="B231" s="1">
        <v>883952</v>
      </c>
      <c r="C231" s="1" t="s">
        <v>800</v>
      </c>
      <c r="D231" s="1" t="s">
        <v>801</v>
      </c>
      <c r="E231" s="3" t="s">
        <v>802</v>
      </c>
      <c r="F231" s="1" t="s">
        <v>803</v>
      </c>
      <c r="G231" s="1" t="s">
        <v>14</v>
      </c>
      <c r="H231" s="1" t="s">
        <v>14</v>
      </c>
      <c r="I231" s="1" t="s">
        <v>14</v>
      </c>
      <c r="J231" s="1" t="s">
        <v>15</v>
      </c>
      <c r="K231" s="2"/>
      <c r="L231" s="5">
        <f>K231*617.89</f>
        <v>0</v>
      </c>
    </row>
    <row r="232" spans="1:12">
      <c r="A232" s="1"/>
      <c r="B232" s="1">
        <v>883953</v>
      </c>
      <c r="C232" s="1" t="s">
        <v>804</v>
      </c>
      <c r="D232" s="1" t="s">
        <v>805</v>
      </c>
      <c r="E232" s="3" t="s">
        <v>806</v>
      </c>
      <c r="F232" s="1" t="s">
        <v>807</v>
      </c>
      <c r="G232" s="1" t="s">
        <v>14</v>
      </c>
      <c r="H232" s="1" t="s">
        <v>14</v>
      </c>
      <c r="I232" s="1" t="s">
        <v>14</v>
      </c>
      <c r="J232" s="1" t="s">
        <v>15</v>
      </c>
      <c r="K232" s="2"/>
      <c r="L232" s="5">
        <f>K232*235.69</f>
        <v>0</v>
      </c>
    </row>
    <row r="233" spans="1:12">
      <c r="A233" s="1"/>
      <c r="B233" s="1">
        <v>883954</v>
      </c>
      <c r="C233" s="1" t="s">
        <v>808</v>
      </c>
      <c r="D233" s="1" t="s">
        <v>809</v>
      </c>
      <c r="E233" s="3" t="s">
        <v>810</v>
      </c>
      <c r="F233" s="1" t="s">
        <v>811</v>
      </c>
      <c r="G233" s="1" t="s">
        <v>14</v>
      </c>
      <c r="H233" s="1" t="s">
        <v>14</v>
      </c>
      <c r="I233" s="1" t="s">
        <v>14</v>
      </c>
      <c r="J233" s="1" t="s">
        <v>15</v>
      </c>
      <c r="K233" s="2"/>
      <c r="L233" s="5">
        <f>K233*173.58</f>
        <v>0</v>
      </c>
    </row>
    <row r="234" spans="1:12">
      <c r="A234" s="1"/>
      <c r="B234" s="1">
        <v>883955</v>
      </c>
      <c r="C234" s="1" t="s">
        <v>812</v>
      </c>
      <c r="D234" s="1" t="s">
        <v>813</v>
      </c>
      <c r="E234" s="3" t="s">
        <v>814</v>
      </c>
      <c r="F234" s="1" t="s">
        <v>815</v>
      </c>
      <c r="G234" s="1" t="s">
        <v>14</v>
      </c>
      <c r="H234" s="1" t="s">
        <v>14</v>
      </c>
      <c r="I234" s="1" t="s">
        <v>14</v>
      </c>
      <c r="J234" s="1" t="s">
        <v>15</v>
      </c>
      <c r="K234" s="2"/>
      <c r="L234" s="5">
        <f>K234*121.03</f>
        <v>0</v>
      </c>
    </row>
    <row r="235" spans="1:12">
      <c r="A235" s="1"/>
      <c r="B235" s="1">
        <v>885819</v>
      </c>
      <c r="C235" s="1" t="s">
        <v>816</v>
      </c>
      <c r="D235" s="1" t="s">
        <v>817</v>
      </c>
      <c r="E235" s="3" t="s">
        <v>818</v>
      </c>
      <c r="F235" s="1" t="s">
        <v>353</v>
      </c>
      <c r="G235" s="1" t="s">
        <v>14</v>
      </c>
      <c r="H235" s="1" t="s">
        <v>14</v>
      </c>
      <c r="I235" s="1" t="s">
        <v>14</v>
      </c>
      <c r="J235" s="1" t="s">
        <v>15</v>
      </c>
      <c r="K235" s="2"/>
      <c r="L235" s="5">
        <f>K235*17.52</f>
        <v>0</v>
      </c>
    </row>
    <row r="236" spans="1:12">
      <c r="A236" s="1"/>
      <c r="B236" s="1">
        <v>886001</v>
      </c>
      <c r="C236" s="1" t="s">
        <v>819</v>
      </c>
      <c r="D236" s="1" t="s">
        <v>820</v>
      </c>
      <c r="E236" s="3" t="s">
        <v>821</v>
      </c>
      <c r="F236" s="1" t="s">
        <v>822</v>
      </c>
      <c r="G236" s="1" t="s">
        <v>14</v>
      </c>
      <c r="H236" s="1" t="s">
        <v>14</v>
      </c>
      <c r="I236" s="1" t="s">
        <v>14</v>
      </c>
      <c r="J236" s="1" t="s">
        <v>15</v>
      </c>
      <c r="K236" s="2"/>
      <c r="L236" s="5">
        <f>K236*1842.52</f>
        <v>0</v>
      </c>
    </row>
    <row r="237" spans="1:12">
      <c r="A237" s="1"/>
      <c r="B237" s="1">
        <v>886075</v>
      </c>
      <c r="C237" s="1" t="s">
        <v>823</v>
      </c>
      <c r="D237" s="1" t="s">
        <v>824</v>
      </c>
      <c r="E237" s="3" t="s">
        <v>825</v>
      </c>
      <c r="F237" s="1" t="s">
        <v>826</v>
      </c>
      <c r="G237" s="1" t="s">
        <v>14</v>
      </c>
      <c r="H237" s="1" t="s">
        <v>14</v>
      </c>
      <c r="I237" s="1" t="s">
        <v>14</v>
      </c>
      <c r="J237" s="1" t="s">
        <v>15</v>
      </c>
      <c r="K237" s="2"/>
      <c r="L237" s="5">
        <f>K237*25.48</f>
        <v>0</v>
      </c>
    </row>
    <row r="238" spans="1:12">
      <c r="A238" s="1"/>
      <c r="B238" s="1">
        <v>886076</v>
      </c>
      <c r="C238" s="1" t="s">
        <v>827</v>
      </c>
      <c r="D238" s="1" t="s">
        <v>828</v>
      </c>
      <c r="E238" s="3" t="s">
        <v>829</v>
      </c>
      <c r="F238" s="1" t="s">
        <v>411</v>
      </c>
      <c r="G238" s="1" t="s">
        <v>14</v>
      </c>
      <c r="H238" s="1" t="s">
        <v>14</v>
      </c>
      <c r="I238" s="1" t="s">
        <v>14</v>
      </c>
      <c r="J238" s="1" t="s">
        <v>15</v>
      </c>
      <c r="K238" s="2"/>
      <c r="L238" s="5">
        <f>K238*27.07</f>
        <v>0</v>
      </c>
    </row>
    <row r="239" spans="1:12">
      <c r="A239" s="1"/>
      <c r="B239" s="1">
        <v>886077</v>
      </c>
      <c r="C239" s="1" t="s">
        <v>830</v>
      </c>
      <c r="D239" s="1" t="s">
        <v>831</v>
      </c>
      <c r="E239" s="3" t="s">
        <v>832</v>
      </c>
      <c r="F239" s="1" t="s">
        <v>419</v>
      </c>
      <c r="G239" s="1" t="s">
        <v>14</v>
      </c>
      <c r="H239" s="1" t="s">
        <v>14</v>
      </c>
      <c r="I239" s="1" t="s">
        <v>14</v>
      </c>
      <c r="J239" s="1" t="s">
        <v>15</v>
      </c>
      <c r="K239" s="2"/>
      <c r="L239" s="5">
        <f>K239*31.85</f>
        <v>0</v>
      </c>
    </row>
    <row r="240" spans="1:12">
      <c r="A240" s="1"/>
      <c r="B240" s="1">
        <v>885835</v>
      </c>
      <c r="C240" s="1" t="s">
        <v>833</v>
      </c>
      <c r="D240" s="1" t="s">
        <v>834</v>
      </c>
      <c r="E240" s="3" t="s">
        <v>835</v>
      </c>
      <c r="F240" s="1" t="s">
        <v>836</v>
      </c>
      <c r="G240" s="1" t="s">
        <v>14</v>
      </c>
      <c r="H240" s="1" t="s">
        <v>14</v>
      </c>
      <c r="I240" s="1" t="s">
        <v>14</v>
      </c>
      <c r="J240" s="1" t="s">
        <v>15</v>
      </c>
      <c r="K240" s="2"/>
      <c r="L240" s="5">
        <f>K240*62.11</f>
        <v>0</v>
      </c>
    </row>
    <row r="241" spans="1:12">
      <c r="A241" s="1"/>
      <c r="B241" s="1">
        <v>885836</v>
      </c>
      <c r="C241" s="1" t="s">
        <v>837</v>
      </c>
      <c r="D241" s="1" t="s">
        <v>820</v>
      </c>
      <c r="E241" s="3" t="s">
        <v>821</v>
      </c>
      <c r="F241" s="1" t="s">
        <v>822</v>
      </c>
      <c r="G241" s="1" t="s">
        <v>14</v>
      </c>
      <c r="H241" s="1" t="s">
        <v>14</v>
      </c>
      <c r="I241" s="1" t="s">
        <v>14</v>
      </c>
      <c r="J241" s="1" t="s">
        <v>15</v>
      </c>
      <c r="K241" s="2"/>
      <c r="L241" s="5">
        <f>K241*1842.52</f>
        <v>0</v>
      </c>
    </row>
    <row r="242" spans="1:12">
      <c r="A242" s="1"/>
      <c r="B242" s="1">
        <v>873534</v>
      </c>
      <c r="C242" s="1" t="s">
        <v>838</v>
      </c>
      <c r="D242" s="1" t="s">
        <v>839</v>
      </c>
      <c r="E242" s="3" t="s">
        <v>840</v>
      </c>
      <c r="F242" s="1" t="s">
        <v>841</v>
      </c>
      <c r="G242" s="1" t="s">
        <v>14</v>
      </c>
      <c r="H242" s="1" t="s">
        <v>14</v>
      </c>
      <c r="I242" s="1" t="s">
        <v>14</v>
      </c>
      <c r="J242" s="1" t="s">
        <v>15</v>
      </c>
      <c r="K242" s="2"/>
      <c r="L242" s="5">
        <f>K242*157.36</f>
        <v>0</v>
      </c>
    </row>
    <row r="243" spans="1:12">
      <c r="A243" s="1"/>
      <c r="B243" s="1">
        <v>873572</v>
      </c>
      <c r="C243" s="1" t="s">
        <v>842</v>
      </c>
      <c r="D243" s="1"/>
      <c r="E243" s="3" t="s">
        <v>843</v>
      </c>
      <c r="F243" s="1" t="s">
        <v>844</v>
      </c>
      <c r="G243" s="1" t="s">
        <v>14</v>
      </c>
      <c r="H243" s="1" t="s">
        <v>14</v>
      </c>
      <c r="I243" s="1" t="s">
        <v>14</v>
      </c>
      <c r="J243" s="1" t="s">
        <v>15</v>
      </c>
      <c r="K243" s="2"/>
      <c r="L243" s="5">
        <f>K243*38.50</f>
        <v>0</v>
      </c>
    </row>
    <row r="244" spans="1:12">
      <c r="A244" s="1"/>
      <c r="B244" s="1">
        <v>873573</v>
      </c>
      <c r="C244" s="1" t="s">
        <v>845</v>
      </c>
      <c r="D244" s="1"/>
      <c r="E244" s="3" t="s">
        <v>846</v>
      </c>
      <c r="F244" s="1" t="s">
        <v>847</v>
      </c>
      <c r="G244" s="1" t="s">
        <v>14</v>
      </c>
      <c r="H244" s="1" t="s">
        <v>14</v>
      </c>
      <c r="I244" s="1" t="s">
        <v>14</v>
      </c>
      <c r="J244" s="1" t="s">
        <v>15</v>
      </c>
      <c r="K244" s="2"/>
      <c r="L244" s="5">
        <f>K244*60.50</f>
        <v>0</v>
      </c>
    </row>
    <row r="245" spans="1:12">
      <c r="A245" s="1"/>
      <c r="B245" s="1">
        <v>873574</v>
      </c>
      <c r="C245" s="1" t="s">
        <v>848</v>
      </c>
      <c r="D245" s="1"/>
      <c r="E245" s="3" t="s">
        <v>849</v>
      </c>
      <c r="F245" s="1" t="s">
        <v>850</v>
      </c>
      <c r="G245" s="1" t="s">
        <v>14</v>
      </c>
      <c r="H245" s="1" t="s">
        <v>14</v>
      </c>
      <c r="I245" s="1" t="s">
        <v>14</v>
      </c>
      <c r="J245" s="1" t="s">
        <v>15</v>
      </c>
      <c r="K245" s="2"/>
      <c r="L245" s="5">
        <f>K245*77.00</f>
        <v>0</v>
      </c>
    </row>
    <row r="246" spans="1:12">
      <c r="A246" s="1"/>
      <c r="B246" s="1">
        <v>873575</v>
      </c>
      <c r="C246" s="1" t="s">
        <v>851</v>
      </c>
      <c r="D246" s="1"/>
      <c r="E246" s="3" t="s">
        <v>852</v>
      </c>
      <c r="F246" s="1" t="s">
        <v>853</v>
      </c>
      <c r="G246" s="1" t="s">
        <v>14</v>
      </c>
      <c r="H246" s="1" t="s">
        <v>14</v>
      </c>
      <c r="I246" s="1" t="s">
        <v>14</v>
      </c>
      <c r="J246" s="1" t="s">
        <v>15</v>
      </c>
      <c r="K246" s="2"/>
      <c r="L246" s="5">
        <f>K246*86.24</f>
        <v>0</v>
      </c>
    </row>
    <row r="247" spans="1:12">
      <c r="A247" s="1"/>
      <c r="B247" s="1">
        <v>873576</v>
      </c>
      <c r="C247" s="1" t="s">
        <v>854</v>
      </c>
      <c r="D247" s="1"/>
      <c r="E247" s="3" t="s">
        <v>855</v>
      </c>
      <c r="F247" s="1" t="s">
        <v>856</v>
      </c>
      <c r="G247" s="1" t="s">
        <v>14</v>
      </c>
      <c r="H247" s="1" t="s">
        <v>14</v>
      </c>
      <c r="I247" s="1" t="s">
        <v>14</v>
      </c>
      <c r="J247" s="1" t="s">
        <v>15</v>
      </c>
      <c r="K247" s="2"/>
      <c r="L247" s="5">
        <f>K247*153.78</f>
        <v>0</v>
      </c>
    </row>
    <row r="248" spans="1:12">
      <c r="A248" s="1"/>
      <c r="B248" s="1">
        <v>873577</v>
      </c>
      <c r="C248" s="1" t="s">
        <v>857</v>
      </c>
      <c r="D248" s="1"/>
      <c r="E248" s="3" t="s">
        <v>858</v>
      </c>
      <c r="F248" s="1" t="s">
        <v>859</v>
      </c>
      <c r="G248" s="1" t="s">
        <v>14</v>
      </c>
      <c r="H248" s="1" t="s">
        <v>14</v>
      </c>
      <c r="I248" s="1" t="s">
        <v>14</v>
      </c>
      <c r="J248" s="1" t="s">
        <v>15</v>
      </c>
      <c r="K248" s="2"/>
      <c r="L248" s="5">
        <f>K248*551.76</f>
        <v>0</v>
      </c>
    </row>
    <row r="249" spans="1:12">
      <c r="A249" s="1"/>
      <c r="B249" s="1">
        <v>873578</v>
      </c>
      <c r="C249" s="1" t="s">
        <v>860</v>
      </c>
      <c r="D249" s="1"/>
      <c r="E249" s="3" t="s">
        <v>861</v>
      </c>
      <c r="F249" s="1" t="s">
        <v>862</v>
      </c>
      <c r="G249" s="1" t="s">
        <v>14</v>
      </c>
      <c r="H249" s="1" t="s">
        <v>14</v>
      </c>
      <c r="I249" s="1" t="s">
        <v>14</v>
      </c>
      <c r="J249" s="1" t="s">
        <v>15</v>
      </c>
      <c r="K249" s="2"/>
      <c r="L249" s="5">
        <f>K249*736.34</f>
        <v>0</v>
      </c>
    </row>
    <row r="250" spans="1:12">
      <c r="A250" s="1"/>
      <c r="B250" s="1">
        <v>873579</v>
      </c>
      <c r="C250" s="1" t="s">
        <v>863</v>
      </c>
      <c r="D250" s="1"/>
      <c r="E250" s="3" t="s">
        <v>864</v>
      </c>
      <c r="F250" s="1" t="s">
        <v>865</v>
      </c>
      <c r="G250" s="1" t="s">
        <v>14</v>
      </c>
      <c r="H250" s="1" t="s">
        <v>14</v>
      </c>
      <c r="I250" s="1" t="s">
        <v>14</v>
      </c>
      <c r="J250" s="1" t="s">
        <v>15</v>
      </c>
      <c r="K250" s="2"/>
      <c r="L250" s="5">
        <f>K250*1164.24</f>
        <v>0</v>
      </c>
    </row>
    <row r="251" spans="1:12">
      <c r="A251" s="1"/>
      <c r="B251" s="1">
        <v>873934</v>
      </c>
      <c r="C251" s="1" t="s">
        <v>866</v>
      </c>
      <c r="D251" s="1"/>
      <c r="E251" s="3" t="s">
        <v>867</v>
      </c>
      <c r="F251" s="1" t="s">
        <v>659</v>
      </c>
      <c r="G251" s="1" t="s">
        <v>14</v>
      </c>
      <c r="H251" s="1" t="s">
        <v>14</v>
      </c>
      <c r="I251" s="1" t="s">
        <v>14</v>
      </c>
      <c r="J251" s="1" t="s">
        <v>15</v>
      </c>
      <c r="K251" s="2"/>
      <c r="L251" s="5">
        <f>K251*0.00</f>
        <v>0</v>
      </c>
    </row>
    <row r="252" spans="1:12">
      <c r="A252" s="1"/>
      <c r="B252" s="1">
        <v>873935</v>
      </c>
      <c r="C252" s="1" t="s">
        <v>868</v>
      </c>
      <c r="D252" s="1"/>
      <c r="E252" s="3" t="s">
        <v>869</v>
      </c>
      <c r="F252" s="1" t="s">
        <v>659</v>
      </c>
      <c r="G252" s="1" t="s">
        <v>14</v>
      </c>
      <c r="H252" s="1" t="s">
        <v>14</v>
      </c>
      <c r="I252" s="1" t="s">
        <v>14</v>
      </c>
      <c r="J252" s="1" t="s">
        <v>15</v>
      </c>
      <c r="K252" s="2"/>
      <c r="L252" s="5">
        <f>K252*0.00</f>
        <v>0</v>
      </c>
    </row>
    <row r="253" spans="1:12">
      <c r="A253" s="1"/>
      <c r="B253" s="1">
        <v>873936</v>
      </c>
      <c r="C253" s="1" t="s">
        <v>870</v>
      </c>
      <c r="D253" s="1"/>
      <c r="E253" s="3" t="s">
        <v>871</v>
      </c>
      <c r="F253" s="1" t="s">
        <v>659</v>
      </c>
      <c r="G253" s="1" t="s">
        <v>14</v>
      </c>
      <c r="H253" s="1" t="s">
        <v>14</v>
      </c>
      <c r="I253" s="1" t="s">
        <v>14</v>
      </c>
      <c r="J253" s="1" t="s">
        <v>15</v>
      </c>
      <c r="K253" s="2"/>
      <c r="L253" s="5">
        <f>K253*0.00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2025-05-30T07:18:01+03:00</dcterms:created>
  <dcterms:modified xsi:type="dcterms:W3CDTF">2025-05-30T07:18:01+03:00</dcterms:modified>
  <dc:title>Untitled Spreadsheet</dc:title>
  <dc:description/>
  <dc:subject/>
  <cp:keywords/>
  <cp:category/>
</cp:coreProperties>
</file>