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<sst xmlns="http://schemas.openxmlformats.org/spreadsheetml/2006/main" uniqueCount="432">
  <si>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</si>
  <si>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</si>
  <si>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</si>
  <si>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</si>
  <si>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</si>
  <si>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</si>
  <si>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</si>
  <si>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</si>
  <si>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</si>
  <si>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</si>
  <si>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</si>
  <si>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ALT-110105</t>
  </si>
  <si>
    <t>PPR TEBO Труба 20х1,9 SDR11  (4/100м)</t>
  </si>
  <si>
    <t>51.66 руб.</t>
  </si>
  <si>
    <t>Уточняйте</t>
  </si>
  <si>
    <t>пог</t>
  </si>
  <si>
    <t>ALT-110106</t>
  </si>
  <si>
    <t>PPR TEBO Труба 25х2,3 SDR11  (4/80м)</t>
  </si>
  <si>
    <t>79.30 руб.</t>
  </si>
  <si>
    <t>ALT-110107</t>
  </si>
  <si>
    <t>PPR TEBO Труба 32х2,9 SDR11  (4/40м)</t>
  </si>
  <si>
    <t>132.08 руб.</t>
  </si>
  <si>
    <t>ALT-110108</t>
  </si>
  <si>
    <t>PPR TEBO Труба 40х3,7 SDR11  (4/20м)</t>
  </si>
  <si>
    <t>205.23 руб.</t>
  </si>
  <si>
    <t>ALT-110109</t>
  </si>
  <si>
    <t>PPR TEBO Труба 50х4,6 SDR11  (4/20м)</t>
  </si>
  <si>
    <t>326.72 руб.</t>
  </si>
  <si>
    <t>ALT-110110</t>
  </si>
  <si>
    <t>PPR TEBO Труба 63х5,8 SDR11  (4/12м)</t>
  </si>
  <si>
    <t>505.21 руб.</t>
  </si>
  <si>
    <t>ALT-110111</t>
  </si>
  <si>
    <t>PPR TEBO Труба 75х6,8 SDR11  (4/8м)</t>
  </si>
  <si>
    <t>651.56 руб.</t>
  </si>
  <si>
    <t>ALT-110112</t>
  </si>
  <si>
    <t>PPR TEBO Труба 90х8,2 SDR11  (4/8м)</t>
  </si>
  <si>
    <t>971.08 руб.</t>
  </si>
  <si>
    <t>ALT-110113</t>
  </si>
  <si>
    <t>PPR TEBO Труба 110х10,0 SDR11  (4/4м)</t>
  </si>
  <si>
    <t>1 468.74 руб.</t>
  </si>
  <si>
    <t>ALT-110114</t>
  </si>
  <si>
    <t>PPR TEBO Труба 125х11,4 SDR11  (4/4м)</t>
  </si>
  <si>
    <t>2 109.66 руб.</t>
  </si>
  <si>
    <t>ALT-110115</t>
  </si>
  <si>
    <t>PPR TEBO Труба 160х14,6 SDR11  (4/4м)</t>
  </si>
  <si>
    <t>3 463.58 руб.</t>
  </si>
  <si>
    <t>ALT-110116</t>
  </si>
  <si>
    <t>PPR TEBO Труба 20х1,9 SDR11 (2м)  (2/50м)</t>
  </si>
  <si>
    <t>ALT-110117</t>
  </si>
  <si>
    <t>PPR TEBO Труба 25х2,3 SDR11 (2м)  (2/40м)</t>
  </si>
  <si>
    <t>ALT-110118</t>
  </si>
  <si>
    <t>PPR TEBO Труба 32х2,9 SDR11 (2м)  (2/20м)</t>
  </si>
  <si>
    <t>ALT-110119</t>
  </si>
  <si>
    <t>PPR TEBO Труба 40х3,7 SDR11 (2м)  (2/10м)</t>
  </si>
  <si>
    <t>ALT-110120</t>
  </si>
  <si>
    <t>PPR TEBO Труба 20х3,4 SDR6 Pn20 (4/100м)</t>
  </si>
  <si>
    <t>68.40 руб.</t>
  </si>
  <si>
    <t>ALT-110121</t>
  </si>
  <si>
    <t>PPR TEBO Труба 25х4,2 SDR6 Pn20  (4/80м)</t>
  </si>
  <si>
    <t>113.13 руб.</t>
  </si>
  <si>
    <t>ALT-110122</t>
  </si>
  <si>
    <t>PPR TEBO Труба 32х5,4 SDR6 Pn20  (4/40м)</t>
  </si>
  <si>
    <t>189.00 руб.</t>
  </si>
  <si>
    <t>ALT-110123</t>
  </si>
  <si>
    <t>PPR TEBO Труба 40х6,7 SDR6 Pn20  (4/20м)</t>
  </si>
  <si>
    <t>292.42 руб.</t>
  </si>
  <si>
    <t>ALT-110124</t>
  </si>
  <si>
    <t>PPR TEBO Труба 50х8,3 SDR6 Pn20  (4/20м)</t>
  </si>
  <si>
    <t>480.24 руб.</t>
  </si>
  <si>
    <t>ALT-110125</t>
  </si>
  <si>
    <t>PPR TEBO Труба 63х10,5 SDR6 Pn20  (4/12м)</t>
  </si>
  <si>
    <t>759.73 руб.</t>
  </si>
  <si>
    <t>ALT-110126</t>
  </si>
  <si>
    <t>PPR TEBO Труба 75х12,5 SDR6 Pn20  (4/8м)</t>
  </si>
  <si>
    <t>1 036.75 руб.</t>
  </si>
  <si>
    <t>ALT-110127</t>
  </si>
  <si>
    <t>PPR TEBO Труба 90х15,0 SDR6 Pn20  (4/8м)</t>
  </si>
  <si>
    <t>1 513.92 руб.</t>
  </si>
  <si>
    <t>ALT-110128</t>
  </si>
  <si>
    <t>PPR TEBO Труба 110х18,3 SDR6 Pn20  (4/4м)</t>
  </si>
  <si>
    <t>2 234.35 руб.</t>
  </si>
  <si>
    <t>ALT-110129</t>
  </si>
  <si>
    <t>PPR TEBO Труба 125х20,8 SDR6 Pn20  (4/4м)</t>
  </si>
  <si>
    <t>3 413.73 руб.</t>
  </si>
  <si>
    <t>ALT-110130</t>
  </si>
  <si>
    <t>PPR TEBO Труба 160х26,6 SDR6 Pn20  (4/4м)</t>
  </si>
  <si>
    <t>5 643.48 руб.</t>
  </si>
  <si>
    <t>ALT-110131</t>
  </si>
  <si>
    <t>PPR TEBO Труба 20х3,4 SDR6 Pn20 (2м)  (2/50м)</t>
  </si>
  <si>
    <t>ALT-110132</t>
  </si>
  <si>
    <t>PPR TEBO Труба 25х4,2 SDR6 Pn20 (2м)  (2/40м)</t>
  </si>
  <si>
    <t>ALT-110133</t>
  </si>
  <si>
    <t>PPR TEBO Труба 32х5,4 SDR6 Pn20 (2м)  (2/20м)</t>
  </si>
  <si>
    <t>ALT-110134</t>
  </si>
  <si>
    <t>PPR TEBO Труба 40х6,7 SDR6 Pn20 (2м)  (2/10м)</t>
  </si>
  <si>
    <t>ALT-110144</t>
  </si>
  <si>
    <t>PPR TEBO Труба 20х3,4 SDR6 Pn25 (центр. арм. АЛЮМИНИЙ)  (4/80м)</t>
  </si>
  <si>
    <t>110.92 руб.</t>
  </si>
  <si>
    <t>ALT-110145</t>
  </si>
  <si>
    <t>PPR TEBO Труба 25х4,2 SDR6 Pn25 (центр. арм. АЛЮМИНИЙ)  (4/60м)</t>
  </si>
  <si>
    <t>160.38 руб.</t>
  </si>
  <si>
    <t>ALT-110146</t>
  </si>
  <si>
    <t>PPR TEBO Труба 32х5,4 SDR6 Pn25 (центр. арм. АЛЮМИНИЙ)  (4/40м)</t>
  </si>
  <si>
    <t>278.00 руб.</t>
  </si>
  <si>
    <t>ALT-110147</t>
  </si>
  <si>
    <t>PPR TEBO Труба 40х6,7 SDR6 Pn25 (центр. арм. АЛЮМИНИЙ)  (4/20м)</t>
  </si>
  <si>
    <t>423.58 руб.</t>
  </si>
  <si>
    <t>ALT-110148</t>
  </si>
  <si>
    <t>PPR TEBO Труба 50х8,3 SDR6 Pn25 (центр. арм. АЛЮМИНИЙ)  (4/20м)</t>
  </si>
  <si>
    <t>678.99 руб.</t>
  </si>
  <si>
    <t>ALT-110149</t>
  </si>
  <si>
    <t>PPR TEBO Труба 63х10,5 SDR6 Pn25 (центр. арм. АЛЮМИНИЙ)  (4/12м)</t>
  </si>
  <si>
    <t>1 043.11 руб.</t>
  </si>
  <si>
    <t>ALT-110150</t>
  </si>
  <si>
    <t>PPR TEBO Труба 75х12,5 PN20 Pn25 (центр. арм. АЛЮМИНИЙ)  (4/8м)</t>
  </si>
  <si>
    <t>2 552.78 руб.</t>
  </si>
  <si>
    <t>ALT-110151</t>
  </si>
  <si>
    <t>PPR TEBO Труба 90х15,0 PN20 Pn25 (центр. арм. АЛЮМИНИЙ)  (4/8м)</t>
  </si>
  <si>
    <t>4 494.04 руб.</t>
  </si>
  <si>
    <t>ALT-110152</t>
  </si>
  <si>
    <t>PPR TEBO Труба 110х18,3 PN20 Pn25 (центр. арм. АЛЮМИНИЙ)  (4/4м)</t>
  </si>
  <si>
    <t>6 102.46 руб.</t>
  </si>
  <si>
    <t>ALT-110153</t>
  </si>
  <si>
    <t>PPR TEBO Труба 20х3,4 SDR6 Pn25 (центр. арм. АЛЮМИНИЙ) (2м)  (2/40м)</t>
  </si>
  <si>
    <t>ALT-110154</t>
  </si>
  <si>
    <t>PPR TEBO Труба 25х4,2 SDR6 Pn25 (центр. арм. АЛЮМИНИЙ) (2м)  (2/30м)</t>
  </si>
  <si>
    <t>ALT-110155</t>
  </si>
  <si>
    <t>PPR TEBO Труба 32х5,4 SDR6 Pn25 (центр. арм. АЛЮМИНИЙ) (2м)  (2/20м)</t>
  </si>
  <si>
    <t>ALT-110156</t>
  </si>
  <si>
    <t>PPR TEBO Труба 40х6,7 SDR6 Pn25 (центр. арм. АЛЮМИНИЙ) (2м)  (2/10м)</t>
  </si>
  <si>
    <t>ALT-110157</t>
  </si>
  <si>
    <t>PPR TEBO Труба 20х3,4 SDR6 Pn25 (стекловолокно)  (4/100м)</t>
  </si>
  <si>
    <t>79.20 руб.</t>
  </si>
  <si>
    <t>ALT-110158</t>
  </si>
  <si>
    <t>PPR TEBO Труба 25х4,2 SDR6 Pn25 (стекловолокно)  (4/80м)</t>
  </si>
  <si>
    <t>118.80 руб.</t>
  </si>
  <si>
    <t>ALT-110159</t>
  </si>
  <si>
    <t>PPR TEBO Труба 32х5,4 SDR6 Pn25 (стекловолокно)  (4/40м)</t>
  </si>
  <si>
    <t>199.80 руб.</t>
  </si>
  <si>
    <t>ALT-110160</t>
  </si>
  <si>
    <t>PPR TEBO Труба 40х6,7 SDR6 Pn25 (стекловолокно)  (4/20м)</t>
  </si>
  <si>
    <t>307.80 руб.</t>
  </si>
  <si>
    <t>ALT-110161</t>
  </si>
  <si>
    <t>PPR TEBO Труба 50х8,3 SDR6 Pn25 (стекловолокно)  (4/20м)</t>
  </si>
  <si>
    <t>507.09 руб.</t>
  </si>
  <si>
    <t>ALT-110162</t>
  </si>
  <si>
    <t>PPR TEBO Труба 63х10,5 SDR6 Pn25 (стекловолокно)  (4/12м)</t>
  </si>
  <si>
    <t>802.99 руб.</t>
  </si>
  <si>
    <t>ALT-110163</t>
  </si>
  <si>
    <t>PPR TEBO Труба 75х12,5 SDR6 Pn25 (стекловолокно)  (4/8м)</t>
  </si>
  <si>
    <t>1 137.13 руб.</t>
  </si>
  <si>
    <t>ALT-110164</t>
  </si>
  <si>
    <t>PPR TEBO Труба 90х15,0 SDR6 Pn25 (стекловолокно)  (4/8м)</t>
  </si>
  <si>
    <t>1 597.31 руб.</t>
  </si>
  <si>
    <t>ALT-110165</t>
  </si>
  <si>
    <t>PPR TEBO Труба 110х18,3 SDR6 Pn25 (стекловолокно)  (4/4м)</t>
  </si>
  <si>
    <t>2 430.35 руб.</t>
  </si>
  <si>
    <t>ALT-110166</t>
  </si>
  <si>
    <t>PPR TEBO Труба 125х20,8 SDR6 Pn25 (стекловолокно)  (4/4м)</t>
  </si>
  <si>
    <t>3 707.57 руб.</t>
  </si>
  <si>
    <t>ALT-110167</t>
  </si>
  <si>
    <t>PPR TEBO Труба 160х26,6 SDR6 Pn25 (стекловолокно)  (4/4м)</t>
  </si>
  <si>
    <t>6 037.03 руб.</t>
  </si>
  <si>
    <t>ALT-110168</t>
  </si>
  <si>
    <t>PPR TEBO Труба 20х3,4 SDR6 Pn25 (стекловолокно) (2м)  (2/50м)</t>
  </si>
  <si>
    <t>ALT-110169</t>
  </si>
  <si>
    <t>PPR TEBO Труба 25х4,2 SDR6 Pn25 (стекловолокно) (2м)  (2/40м)</t>
  </si>
  <si>
    <t>ALT-110170</t>
  </si>
  <si>
    <t>PPR TEBO Труба 32х5,4 SDR6 Pn25 (стекловолокно) (2м)  (2/20м)</t>
  </si>
  <si>
    <t>ALT-110171</t>
  </si>
  <si>
    <t>PPR TEBO Труба 40х6,7 SDR6 Pn25 (стекловолокно) (2м)  (2/10м)</t>
  </si>
  <si>
    <t>ALT-110172</t>
  </si>
  <si>
    <t>PPR TEBO Труба 20х2,8 SDR7,4 Pn20 (стекловолокно)  (4/100м)</t>
  </si>
  <si>
    <t>70.56 руб.</t>
  </si>
  <si>
    <t>ALT-110173</t>
  </si>
  <si>
    <t>PPR TEBO Труба 25х3,5 SDR7,4 Pn20 (стекловолокно)  (4/80м)</t>
  </si>
  <si>
    <t>106.20 руб.</t>
  </si>
  <si>
    <t>ALT-110174</t>
  </si>
  <si>
    <t>PPR TEBO Труба 32х4,4 SDR7,4 Pn20 (стекловолокно)  (4/40м)</t>
  </si>
  <si>
    <t>167.40 руб.</t>
  </si>
  <si>
    <t>ALT-110175</t>
  </si>
  <si>
    <t>PPR TEBO Труба 40х5,5 SDR7,4 Pn20 (стекловолокно)  (4/20м)</t>
  </si>
  <si>
    <t>266.40 руб.</t>
  </si>
  <si>
    <t>ALT-110176</t>
  </si>
  <si>
    <t>PPR TEBO Труба 50х6,9 SDR7,4 Pn20 (стекловолокно)  (4/20м)</t>
  </si>
  <si>
    <t>444.60 руб.</t>
  </si>
  <si>
    <t>ALT-110177</t>
  </si>
  <si>
    <t>PPR TEBO Труба 63х8,6 SDR7,4 Pn20 (стекловолокно)  (4/12м)</t>
  </si>
  <si>
    <t>686.72 руб.</t>
  </si>
  <si>
    <t>ALT-110178</t>
  </si>
  <si>
    <t>PPR TEBO Труба 75х10,3 SDR7,4 Pn20 (стекловолокно)  (4/8м)</t>
  </si>
  <si>
    <t>949.50 руб.</t>
  </si>
  <si>
    <t>ALT-110179</t>
  </si>
  <si>
    <t>PPR TEBO Труба 90х12,3 SDR7,4 Pn20 (стекловолокно)  (4/8м)</t>
  </si>
  <si>
    <t>1 424.31 руб.</t>
  </si>
  <si>
    <t>ALT-110180</t>
  </si>
  <si>
    <t>PPR TEBO Труба 110х15,1 SDR7,4 Pn20 (стекловолокно)  (4/4м)</t>
  </si>
  <si>
    <t>2 116.91 руб.</t>
  </si>
  <si>
    <t>ALT-110181</t>
  </si>
  <si>
    <t>PPR TEBO Труба 20х2,8 SDR7,4 Pn20 (стекловолокно) (2м)  (2/50м)</t>
  </si>
  <si>
    <t>ALT-110182</t>
  </si>
  <si>
    <t>PPR TEBO Труба 25х3,5 SDR7,4 Pn20 (стекловолокно) (2м)  (2/40м)</t>
  </si>
  <si>
    <t>ALT-110183</t>
  </si>
  <si>
    <t>PPR TEBO Труба 32х4,4 SDR7,4 Pn20 (стекловолокно) (2м)  (2/20м)</t>
  </si>
  <si>
    <t>ALT-110184</t>
  </si>
  <si>
    <t>PPR TEBO Труба 40х5,5 SDR7,4 Pn20 (стекловолокно) (2м)  (2/10м)</t>
  </si>
  <si>
    <t>VLC-310001</t>
  </si>
  <si>
    <t>VTp.700.0020.20</t>
  </si>
  <si>
    <t>ТРУБА PP-R, PN 20, 20 MM (белый)  (4 /120шт) (синяя уп 20мм)</t>
  </si>
  <si>
    <t>117.00 руб.</t>
  </si>
  <si>
    <t>VLC-310002</t>
  </si>
  <si>
    <t>VTp.700.0020.25</t>
  </si>
  <si>
    <t>ТРУБА PP-R, PN 20, 25 MM (белый) (4 /80шт) (синяя уп 25мм)</t>
  </si>
  <si>
    <t>182.00 руб.</t>
  </si>
  <si>
    <t>VLC-310003</t>
  </si>
  <si>
    <t>VTp.700.0020.32</t>
  </si>
  <si>
    <t>ТРУБА PP-R, PN 20, 32 MM (белый)   (4 /60шт) (синяя уп 32мм)</t>
  </si>
  <si>
    <t>298.00 руб.</t>
  </si>
  <si>
    <t>VLC-310004</t>
  </si>
  <si>
    <t>VTp.700.0020.40</t>
  </si>
  <si>
    <t>ТРУБА PP-R, PN 20, 40 MM (белый) (4 /40шт) (синяя уп 40мм)</t>
  </si>
  <si>
    <t>452.00 руб.</t>
  </si>
  <si>
    <t>VLC-310005</t>
  </si>
  <si>
    <t>VTp.700.0020.50</t>
  </si>
  <si>
    <t>ТРУБА PP-R, PN 20, 50 MM (белый)  (4 /24шт) (синяя уп 50мм)</t>
  </si>
  <si>
    <t>774.00 руб.</t>
  </si>
  <si>
    <t>VLC-310006</t>
  </si>
  <si>
    <t>VTp.700.0020.63</t>
  </si>
  <si>
    <t>ТРУБА PP-R, PN 20, 63 MM (белый)  (4 /16шт) (синяя уп 63мм)</t>
  </si>
  <si>
    <t>1 245.00 руб.</t>
  </si>
  <si>
    <t>VLC-310007</t>
  </si>
  <si>
    <t>VTp.700.0020.75</t>
  </si>
  <si>
    <t>ТРУБА PP-R, PN 20, 75 MM (белый)  (4 /12шт) (синяя уп 75мм)</t>
  </si>
  <si>
    <t>1 990.00 руб.</t>
  </si>
  <si>
    <t>VLC-310008</t>
  </si>
  <si>
    <t>VTp.700.0020.90</t>
  </si>
  <si>
    <t>ТРУБА PP-R, PN 20, 90 MM (белый)  (4 /8шт) (синяя уп 90мм)</t>
  </si>
  <si>
    <t>3 028.00 руб.</t>
  </si>
  <si>
    <t>VLC-310009</t>
  </si>
  <si>
    <t>VTp.700.AL25.20</t>
  </si>
  <si>
    <t>ТРУБА PP-ALUX, арм. АЛЮМ, PN 25, 20 MM (белый)   (4 /120шт) (красная уп 20мм)</t>
  </si>
  <si>
    <t>181.00 руб.</t>
  </si>
  <si>
    <t>VLC-310010</t>
  </si>
  <si>
    <t>VTp.700.AL25.25</t>
  </si>
  <si>
    <t>ТРУБА PP-ALUX, арм. АЛЮМ, PN 25, 25 MM (белый)  (4 /80шт) (красная уп 25мм)</t>
  </si>
  <si>
    <t>261.00 руб.</t>
  </si>
  <si>
    <t>VLC-310011</t>
  </si>
  <si>
    <t>VTp.700.AL25.32</t>
  </si>
  <si>
    <t>ТРУБА PP-ALUX, арм. АЛЮМ, PN 25, 32 MM (белый) (4 /60шт) (красная уп 32мм)</t>
  </si>
  <si>
    <t>419.00 руб.</t>
  </si>
  <si>
    <t>VLC-310012</t>
  </si>
  <si>
    <t>VTp.700.AL25.40</t>
  </si>
  <si>
    <t>ТРУБА PP-ALUX, арм. АЛЮМ, PN 25, 40 MM (белый)  (4 /40шт) (красная уп 40мм)</t>
  </si>
  <si>
    <t>744.00 руб.</t>
  </si>
  <si>
    <t>VLC-310013</t>
  </si>
  <si>
    <t>VTp.700.AL25.50</t>
  </si>
  <si>
    <t>ТРУБА PP-ALUX, арм. АЛЮМ, PN 25, 50 MM (белый) (4 /24шт) (красная уп 50мм)</t>
  </si>
  <si>
    <t>907.00 руб.</t>
  </si>
  <si>
    <t>VLC-310014</t>
  </si>
  <si>
    <t>VTp.700.AL25.63</t>
  </si>
  <si>
    <t>ТРУБА PP-ALUX, арм. АЛЮМ, PN 25, 63 MM (белый)  (4 /16шт) (красная уп 63мм)</t>
  </si>
  <si>
    <t>1 605.00 руб.</t>
  </si>
  <si>
    <t>VLC-310015</t>
  </si>
  <si>
    <t>VTp.700.AL25.75</t>
  </si>
  <si>
    <t>ТРУБА PP-ALUX, арм. АЛЮМ, PN 25, 75 MM (белый)   (4 /12шт) (красная уп 75мм)</t>
  </si>
  <si>
    <t>2 108.00 руб.</t>
  </si>
  <si>
    <t>VLC-310016</t>
  </si>
  <si>
    <t>VTp.700.AL25.90</t>
  </si>
  <si>
    <t>ТРУБА PP-ALUX, арм. АЛЮМ, PN 25, 90 MM (белый)  (4 /8шт) (красная уп 90мм)</t>
  </si>
  <si>
    <t>2 841.00 руб.</t>
  </si>
  <si>
    <t>VLC-310017</t>
  </si>
  <si>
    <t>VTp.700.FB20.20</t>
  </si>
  <si>
    <t>ТРУБА PP-FIBER арм. СТЕКЛО, PN 20, 20 MM (белый)   (4 /120шт) (черная уп 20мм)</t>
  </si>
  <si>
    <t>114.00 руб.</t>
  </si>
  <si>
    <t>VLC-310018</t>
  </si>
  <si>
    <t>VTp.700.FB20.25</t>
  </si>
  <si>
    <t>ТРУБА PP-FIBER арм. СТЕКЛО, PN 20, 25 MM  (белый)  (4 /80шт) (черная уп 25мм)</t>
  </si>
  <si>
    <t>168.00 руб.</t>
  </si>
  <si>
    <t>VLC-310019</t>
  </si>
  <si>
    <t>VTp.700.FB20.32</t>
  </si>
  <si>
    <t>ТРУБА PP-FIBER арм. СТЕКЛО, PN 20, 32 MM (белый)  (4 /60шт) (черная уп 32мм)</t>
  </si>
  <si>
    <t>280.00 руб.</t>
  </si>
  <si>
    <t>VLC-310020</t>
  </si>
  <si>
    <t>VTp.700.FB20.40</t>
  </si>
  <si>
    <t>ТРУБА PP-FIBER арм. СТЕКЛО, PN 20, 40 MM (белый) (4 /40шт) (черная уп 40мм)</t>
  </si>
  <si>
    <t>460.00 руб.</t>
  </si>
  <si>
    <t>VLC-310021</t>
  </si>
  <si>
    <t>VTp.700.FB20.50</t>
  </si>
  <si>
    <t>ТРУБА PP-FIBER арм. СТЕКЛО, PN 20, 50 MM (белый)  (4 /24шт) (черная уп 50мм)</t>
  </si>
  <si>
    <t>811.00 руб.</t>
  </si>
  <si>
    <t>VLC-310022</t>
  </si>
  <si>
    <t>VTp.700.FB20.63</t>
  </si>
  <si>
    <t>ТРУБА PP-FIBER арм. СТЕКЛО, PN 20, 63 MM (белый)  (4 /16шт) (черная уп 63мм)</t>
  </si>
  <si>
    <t>1 293.00 руб.</t>
  </si>
  <si>
    <t>VLC-310023</t>
  </si>
  <si>
    <t>VTp.700.FB20.75</t>
  </si>
  <si>
    <t>ТРУБА PP-FIBER арм. СТЕКЛО, PN 20, 75 MM (белый)   (4 /12шт) (черная уп 75мм)</t>
  </si>
  <si>
    <t>1 085.00 руб.</t>
  </si>
  <si>
    <t>VLC-310024</t>
  </si>
  <si>
    <t>VTp.700.FB20.90</t>
  </si>
  <si>
    <t>ТРУБА PP-FIBER арм. СТЕКЛО, PN 20, 90 MM (белый)   (4 /8шт) (черная уп 90мм)</t>
  </si>
  <si>
    <t>1 618.00 руб.</t>
  </si>
  <si>
    <t>VLC-310025</t>
  </si>
  <si>
    <t>VTp.700.FB25.20</t>
  </si>
  <si>
    <t>ТРУБА PP-FIBER арм. стекл., 20 MM (белый), PN 25   (4 /120шт) (желтая уп 20мм)</t>
  </si>
  <si>
    <t>133.00 руб.</t>
  </si>
  <si>
    <t>VLC-310026</t>
  </si>
  <si>
    <t>VTp.700.FB25.25</t>
  </si>
  <si>
    <t>ТРУБА PP-FIBER арм. стекл., 25 MM (белый), PN 25   (4 /80шт) (желтая уп 25мм)</t>
  </si>
  <si>
    <t>202.00 руб.</t>
  </si>
  <si>
    <t>VLC-310027</t>
  </si>
  <si>
    <t>VTp.700.FB25.32</t>
  </si>
  <si>
    <t>ТРУБА PP-FIBER арм. стекл., 32 MM (белый), PN 25 (4 /60шт) (желтая уп 32мм)</t>
  </si>
  <si>
    <t>349.00 руб.</t>
  </si>
  <si>
    <t>VLC-310028</t>
  </si>
  <si>
    <t>VTp.700.FB25.40</t>
  </si>
  <si>
    <t>ТРУБА PP-FIBER арм. стекл., 40 MM (белый), PN 25 (4 /40шт) (желтая уп 40мм)</t>
  </si>
  <si>
    <t>522.00 руб.</t>
  </si>
  <si>
    <t>VLC-310029</t>
  </si>
  <si>
    <t>VTp.700.FB25.50</t>
  </si>
  <si>
    <t>ТРУБА PP-FIBER арм. стекл., 50 MM (белый), PN 25  (4 /24шт) (желтая уп 50мм)</t>
  </si>
  <si>
    <t>810.00 руб.</t>
  </si>
  <si>
    <t>VLC-310030</t>
  </si>
  <si>
    <t>VTp.700.FB25.63</t>
  </si>
  <si>
    <t>ТРУБА PP-FIBER арм. стекл., 63 MM (белый), PN 25  (4 /16шт) (желтая уп 63мм)</t>
  </si>
  <si>
    <t>1 400.00 руб.</t>
  </si>
  <si>
    <t>VLC-310031</t>
  </si>
  <si>
    <t>VTp.700.FB25.75</t>
  </si>
  <si>
    <t>ТРУБА PP-FIBER арм. стекл., 75 MM (белый), PN 25   (4 /12шт) (желтая уп 75мм)</t>
  </si>
  <si>
    <t>VLC-310032</t>
  </si>
  <si>
    <t>VTp.700.FB25.90</t>
  </si>
  <si>
    <t>ТРУБА PP-FIBER арм. стекл., 90 MM (белый), PN 25   (4 /8шт) (желтая уп 90мм)</t>
  </si>
  <si>
    <t>1 971.00 руб.</t>
  </si>
  <si>
    <t>VLC-320001</t>
  </si>
  <si>
    <t>VTp.700.AL25.20.02</t>
  </si>
  <si>
    <t>ТРУБА PP- ALUX, арм. АЛЮМ, PN 25, 20 MM (белый, по 2м) (2 /60шт) (красная уп 20мм)</t>
  </si>
  <si>
    <t>VLC-320002</t>
  </si>
  <si>
    <t>VTp.700.AL25.25.02</t>
  </si>
  <si>
    <t>ТРУБА PP- ALUX, арм. АЛЮМ, PN 25, 25 MM (белый, по 2м) (2 /40шт) (красная уп 25мм)</t>
  </si>
  <si>
    <t>VLC-320003</t>
  </si>
  <si>
    <t>VTp.700.AL25.32.02</t>
  </si>
  <si>
    <t>ТРУБА PP- ALUX, арм. АЛЮМ, PN 25, 32 MM (белый, по 2м) (2 /30шт) (красная уп 32мм)</t>
  </si>
  <si>
    <t>VLC-320004</t>
  </si>
  <si>
    <t>VTp.700.FB20.20.02</t>
  </si>
  <si>
    <t>ТРУБА PP- FIBER арм. СТЕКЛО, PN 20, 20 MM (белый, по 2м) (2 /60шт) (черная уп 20мм)</t>
  </si>
  <si>
    <t>VLC-320005</t>
  </si>
  <si>
    <t>VTp.700.FB20.25.02</t>
  </si>
  <si>
    <t>ТРУБА PP- FIBER арм. СТЕКЛО, PN 20, 25 MM (белый, по 2м) (2 /40шт) (черная уп 25мм)</t>
  </si>
  <si>
    <t>VLC-320006</t>
  </si>
  <si>
    <t>VTp.700.FB20.32.02</t>
  </si>
  <si>
    <t>ТРУБА PP- FIBER арм. СТЕКЛО, PN 20, 32 MM (белый, по 2м) (2 /30шт) (черная уп 32мм)</t>
  </si>
  <si>
    <t>VLC-320007</t>
  </si>
  <si>
    <t>VTp.700.0020.20.02</t>
  </si>
  <si>
    <t>ТРУБА PP- R, PN 20, 20 MM (белый, по 2м) (2 /60шт) (синяя уп 20мм)</t>
  </si>
  <si>
    <t>VLC-320008</t>
  </si>
  <si>
    <t>VTp.700.0020.25.02</t>
  </si>
  <si>
    <t>ТРУБА PP- R, PN 20, 25 MM (белый, по 2м) (2 /40шт) (синяя уп 25мм)</t>
  </si>
  <si>
    <t>VLC-320009</t>
  </si>
  <si>
    <t>VTp.700.0020.32.02</t>
  </si>
  <si>
    <t>ТРУБА PP- R, PN 20, 32 MM (белый, по 2м) (2 /30шт) (синяя уп 32мм)</t>
  </si>
  <si>
    <t>VLC-900293</t>
  </si>
  <si>
    <t>VTp.700.FB20.110</t>
  </si>
  <si>
    <t>ТРУБА PP-FIBER арм. стекл., PN 20, 110 MM (белый)</t>
  </si>
  <si>
    <t>2 446.00 руб.</t>
  </si>
  <si>
    <t>VRP-111001</t>
  </si>
  <si>
    <t>PPR Труба 20х3,4 SDR6 Pn25 (СТЕКЛОВОЛОКНО) (4/120м)</t>
  </si>
  <si>
    <t>52.80 руб.</t>
  </si>
  <si>
    <t>VRP-111002</t>
  </si>
  <si>
    <t>PPR Труба 25х4,2 SDR6 Pn25 (СТЕКЛОВОЛОКНО) (4/100м)</t>
  </si>
  <si>
    <t>81.40 руб.</t>
  </si>
  <si>
    <t>VRP-111003</t>
  </si>
  <si>
    <t>PPR Труба 32х5,4 SDR6 Pn25 (СТЕКЛОВОЛОКНО) (4/60м)</t>
  </si>
  <si>
    <t>140.00 руб.</t>
  </si>
  <si>
    <t>VRP-111004</t>
  </si>
  <si>
    <t>PPR Труба 40х6,7 SDR6 Pn25 (СТЕКЛОВОЛОКНО) (4/40м)</t>
  </si>
  <si>
    <t>230.00 руб.</t>
  </si>
  <si>
    <t>VRP-111005</t>
  </si>
  <si>
    <t>PPR Труба 50х8,4 SDR6 Pn25 (СТЕКЛОВОЛОКНО) (4/28м)</t>
  </si>
  <si>
    <t>380.00 руб.</t>
  </si>
  <si>
    <t>VRP-111006</t>
  </si>
  <si>
    <t>PPR Труба 63х10,5 SDR6 Pn25 (СТЕКЛОВОЛОКНО) (4/20м)</t>
  </si>
  <si>
    <t>550.00 руб.</t>
  </si>
  <si>
    <t>VRP-111007</t>
  </si>
  <si>
    <t>PPR Труба 75х12,5 SDR6 Pn25 (СТЕКЛОВОЛОКНО) (4/16м)</t>
  </si>
  <si>
    <t>0.00 руб.</t>
  </si>
  <si>
    <t>VRP-111008</t>
  </si>
  <si>
    <t>PPR Труба 90х15,0 SDR6 Pn25 (СТЕКЛОВОЛОКНО) (4/8м)</t>
  </si>
  <si>
    <t>VRP-111009</t>
  </si>
  <si>
    <t>PPR Труба 110х18,3 SDR6 Pn25 (СТЕКЛОВОЛОКНО) (4/4м)</t>
  </si>
  <si>
    <t>VRP-111010</t>
  </si>
  <si>
    <t>PPR Труба 20х2,8 SDR7,4 Pn20 (стекловолокно) (4/120м)</t>
  </si>
  <si>
    <t>44.74 руб.</t>
  </si>
  <si>
    <t>VRP-111011</t>
  </si>
  <si>
    <t>PPR Труба 25х3,5 SDR7,4 Pn20 (стекловолокно) (4/100м)</t>
  </si>
  <si>
    <t>69.30 руб.</t>
  </si>
  <si>
    <t>VRP-111012</t>
  </si>
  <si>
    <t>PPR Труба 32х4,4 SDR7,4 Pn20 (стекловолокно) (4/60м)</t>
  </si>
  <si>
    <t>115.50 руб.</t>
  </si>
  <si>
    <t>VRP-111013</t>
  </si>
  <si>
    <t>PPR Труба 40х5,5 SDR7,4 Pn20 (стекловолокно) (4/40м)</t>
  </si>
  <si>
    <t>176.00 руб.</t>
  </si>
  <si>
    <t>VRP-111014</t>
  </si>
  <si>
    <t>PPR Труба 50х6,9 SDR7,4 Pn20 (стекловолокно) (4/28м)</t>
  </si>
  <si>
    <t>340.00 руб.</t>
  </si>
  <si>
    <t>VRP-111015</t>
  </si>
  <si>
    <t>PPR Труба 63х8,7 SDR7,4 Pn20 (стекловолокно) (4/20м)</t>
  </si>
  <si>
    <t>480.00 руб.</t>
  </si>
  <si>
    <t>VRP-111016</t>
  </si>
  <si>
    <t>PPR Труба 75х10,1 SDR7,4 Pn20 (стекловолокно) (4/16м)</t>
  </si>
  <si>
    <t>670.00 руб.</t>
  </si>
  <si>
    <t>VRP-111017</t>
  </si>
  <si>
    <t>PPR Труба 90х12,3 SDR7,4 Pn20 (стекловолокно) (4/8м)</t>
  </si>
  <si>
    <t>VRP-111018</t>
  </si>
  <si>
    <t>PPR Труба 110х15,1 SDR7,4 Pn20 (стекловолокно) (4/4м)</t>
  </si>
  <si>
    <t>VRP-111019</t>
  </si>
  <si>
    <t>PPR Труба 20х3,4 SDR6 Pn20 (4/120м)</t>
  </si>
  <si>
    <t>55.40 руб.</t>
  </si>
  <si>
    <t>VRP-111020</t>
  </si>
  <si>
    <t>PPR Труба 25х4,2 SDR6 Pn20 (4/100м)</t>
  </si>
  <si>
    <t>82.00 руб.</t>
  </si>
  <si>
    <t>VRP-111021</t>
  </si>
  <si>
    <t>PPR Труба 32х5,4 SDR6 Pn20 (4/60м)</t>
  </si>
  <si>
    <t>134.00 руб.</t>
  </si>
  <si>
    <t>VRP-111022</t>
  </si>
  <si>
    <t>PPR Труба 40х6,7 SDR6 Pn20 (4/40м)</t>
  </si>
  <si>
    <t>263.00 руб.</t>
  </si>
  <si>
    <t>VRP-111023</t>
  </si>
  <si>
    <t>PPR Труба 50х8,4 SDR6 Pn20 (4/28м)</t>
  </si>
  <si>
    <t>376.00 руб.</t>
  </si>
  <si>
    <t>VRP-111024</t>
  </si>
  <si>
    <t>PPR Труба 63х10,5 SDR6 Pn20 (4/20м)</t>
  </si>
  <si>
    <t>546.00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</si>
</sst>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SUM(L2:L138)</f>
        <v>0</v>
      </c>
    </row>
    <row r="2" spans="1:12">
      <c r="A2" s="1"/>
      <c r="B2" s="1">
        <v>872541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K2*51.66</f>
        <v>0</v>
      </c>
    </row>
    <row r="3" spans="1:12">
      <c r="A3" s="1"/>
      <c r="B3" s="1">
        <v>872542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K3*79.30</f>
        <v>0</v>
      </c>
    </row>
    <row r="4" spans="1:12">
      <c r="A4" s="1"/>
      <c r="B4" s="1">
        <v>872543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K4*132.08</f>
        <v>0</v>
      </c>
    </row>
    <row r="5" spans="1:12">
      <c r="A5" s="1"/>
      <c r="B5" s="1">
        <v>872544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K5*205.23</f>
        <v>0</v>
      </c>
    </row>
    <row r="6" spans="1:12">
      <c r="A6" s="1"/>
      <c r="B6" s="1">
        <v>872545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K6*326.72</f>
        <v>0</v>
      </c>
    </row>
    <row r="7" spans="1:12">
      <c r="A7" s="1"/>
      <c r="B7" s="1">
        <v>872546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K7*505.21</f>
        <v>0</v>
      </c>
    </row>
    <row r="8" spans="1:12">
      <c r="A8" s="1"/>
      <c r="B8" s="1">
        <v>872547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K8*651.56</f>
        <v>0</v>
      </c>
    </row>
    <row r="9" spans="1:12">
      <c r="A9" s="1"/>
      <c r="B9" s="1">
        <v>872548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K9*971.08</f>
        <v>0</v>
      </c>
    </row>
    <row r="10" spans="1:12">
      <c r="A10" s="1"/>
      <c r="B10" s="1">
        <v>872549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K10*1468.74</f>
        <v>0</v>
      </c>
    </row>
    <row r="11" spans="1:12">
      <c r="A11" s="1"/>
      <c r="B11" s="1">
        <v>872550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K11*2109.66</f>
        <v>0</v>
      </c>
    </row>
    <row r="12" spans="1:12">
      <c r="A12" s="1"/>
      <c r="B12" s="1">
        <v>872551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K12*3463.58</f>
        <v>0</v>
      </c>
    </row>
    <row r="13" spans="1:12">
      <c r="A13" s="1"/>
      <c r="B13" s="1">
        <v>872552</v>
      </c>
      <c r="C13" s="1" t="s">
        <v>46</v>
      </c>
      <c r="D13" s="1"/>
      <c r="E13" s="3" t="s">
        <v>47</v>
      </c>
      <c r="F13" s="1" t="s">
        <v>13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K13*51.66</f>
        <v>0</v>
      </c>
    </row>
    <row r="14" spans="1:12">
      <c r="A14" s="1"/>
      <c r="B14" s="1">
        <v>872553</v>
      </c>
      <c r="C14" s="1" t="s">
        <v>48</v>
      </c>
      <c r="D14" s="1"/>
      <c r="E14" s="3" t="s">
        <v>49</v>
      </c>
      <c r="F14" s="1" t="s">
        <v>18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K14*79.30</f>
        <v>0</v>
      </c>
    </row>
    <row r="15" spans="1:12">
      <c r="A15" s="1"/>
      <c r="B15" s="1">
        <v>872554</v>
      </c>
      <c r="C15" s="1" t="s">
        <v>50</v>
      </c>
      <c r="D15" s="1"/>
      <c r="E15" s="3" t="s">
        <v>51</v>
      </c>
      <c r="F15" s="1" t="s">
        <v>21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K15*132.08</f>
        <v>0</v>
      </c>
    </row>
    <row r="16" spans="1:12">
      <c r="A16" s="1"/>
      <c r="B16" s="1">
        <v>872555</v>
      </c>
      <c r="C16" s="1" t="s">
        <v>52</v>
      </c>
      <c r="D16" s="1"/>
      <c r="E16" s="3" t="s">
        <v>53</v>
      </c>
      <c r="F16" s="1" t="s">
        <v>24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K16*205.23</f>
        <v>0</v>
      </c>
    </row>
    <row r="17" spans="1:12">
      <c r="A17" s="1"/>
      <c r="B17" s="1">
        <v>872556</v>
      </c>
      <c r="C17" s="1" t="s">
        <v>54</v>
      </c>
      <c r="D17" s="1"/>
      <c r="E17" s="3" t="s">
        <v>55</v>
      </c>
      <c r="F17" s="1" t="s">
        <v>56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K17*68.40</f>
        <v>0</v>
      </c>
    </row>
    <row r="18" spans="1:12">
      <c r="A18" s="1"/>
      <c r="B18" s="1">
        <v>872557</v>
      </c>
      <c r="C18" s="1" t="s">
        <v>57</v>
      </c>
      <c r="D18" s="1"/>
      <c r="E18" s="3" t="s">
        <v>58</v>
      </c>
      <c r="F18" s="1" t="s">
        <v>59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K18*113.13</f>
        <v>0</v>
      </c>
    </row>
    <row r="19" spans="1:12">
      <c r="A19" s="1"/>
      <c r="B19" s="1">
        <v>872558</v>
      </c>
      <c r="C19" s="1" t="s">
        <v>60</v>
      </c>
      <c r="D19" s="1"/>
      <c r="E19" s="3" t="s">
        <v>61</v>
      </c>
      <c r="F19" s="1" t="s">
        <v>62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K19*189.00</f>
        <v>0</v>
      </c>
    </row>
    <row r="20" spans="1:12">
      <c r="A20" s="1"/>
      <c r="B20" s="1">
        <v>872559</v>
      </c>
      <c r="C20" s="1" t="s">
        <v>63</v>
      </c>
      <c r="D20" s="1"/>
      <c r="E20" s="3" t="s">
        <v>64</v>
      </c>
      <c r="F20" s="1" t="s">
        <v>65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K20*292.42</f>
        <v>0</v>
      </c>
    </row>
    <row r="21" spans="1:12">
      <c r="A21" s="1"/>
      <c r="B21" s="1">
        <v>872560</v>
      </c>
      <c r="C21" s="1" t="s">
        <v>66</v>
      </c>
      <c r="D21" s="1"/>
      <c r="E21" s="3" t="s">
        <v>67</v>
      </c>
      <c r="F21" s="1" t="s">
        <v>68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K21*480.24</f>
        <v>0</v>
      </c>
    </row>
    <row r="22" spans="1:12">
      <c r="A22" s="1"/>
      <c r="B22" s="1">
        <v>872561</v>
      </c>
      <c r="C22" s="1" t="s">
        <v>69</v>
      </c>
      <c r="D22" s="1"/>
      <c r="E22" s="3" t="s">
        <v>70</v>
      </c>
      <c r="F22" s="1" t="s">
        <v>71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K22*759.73</f>
        <v>0</v>
      </c>
    </row>
    <row r="23" spans="1:12">
      <c r="A23" s="1"/>
      <c r="B23" s="1">
        <v>872562</v>
      </c>
      <c r="C23" s="1" t="s">
        <v>72</v>
      </c>
      <c r="D23" s="1"/>
      <c r="E23" s="3" t="s">
        <v>73</v>
      </c>
      <c r="F23" s="1" t="s">
        <v>74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K23*1036.75</f>
        <v>0</v>
      </c>
    </row>
    <row r="24" spans="1:12">
      <c r="A24" s="1"/>
      <c r="B24" s="1">
        <v>872563</v>
      </c>
      <c r="C24" s="1" t="s">
        <v>75</v>
      </c>
      <c r="D24" s="1"/>
      <c r="E24" s="3" t="s">
        <v>76</v>
      </c>
      <c r="F24" s="1" t="s">
        <v>77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K24*1513.92</f>
        <v>0</v>
      </c>
    </row>
    <row r="25" spans="1:12">
      <c r="A25" s="1"/>
      <c r="B25" s="1">
        <v>872564</v>
      </c>
      <c r="C25" s="1" t="s">
        <v>78</v>
      </c>
      <c r="D25" s="1"/>
      <c r="E25" s="3" t="s">
        <v>79</v>
      </c>
      <c r="F25" s="1" t="s">
        <v>80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K25*2234.35</f>
        <v>0</v>
      </c>
    </row>
    <row r="26" spans="1:12">
      <c r="A26" s="1"/>
      <c r="B26" s="1">
        <v>872565</v>
      </c>
      <c r="C26" s="1" t="s">
        <v>81</v>
      </c>
      <c r="D26" s="1"/>
      <c r="E26" s="3" t="s">
        <v>82</v>
      </c>
      <c r="F26" s="1" t="s">
        <v>83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K26*3413.73</f>
        <v>0</v>
      </c>
    </row>
    <row r="27" spans="1:12">
      <c r="A27" s="1"/>
      <c r="B27" s="1">
        <v>872566</v>
      </c>
      <c r="C27" s="1" t="s">
        <v>84</v>
      </c>
      <c r="D27" s="1"/>
      <c r="E27" s="3" t="s">
        <v>85</v>
      </c>
      <c r="F27" s="1" t="s">
        <v>86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K27*5643.48</f>
        <v>0</v>
      </c>
    </row>
    <row r="28" spans="1:12">
      <c r="A28" s="1"/>
      <c r="B28" s="1">
        <v>872567</v>
      </c>
      <c r="C28" s="1" t="s">
        <v>87</v>
      </c>
      <c r="D28" s="1"/>
      <c r="E28" s="3" t="s">
        <v>88</v>
      </c>
      <c r="F28" s="1" t="s">
        <v>56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K28*68.40</f>
        <v>0</v>
      </c>
    </row>
    <row r="29" spans="1:12">
      <c r="A29" s="1"/>
      <c r="B29" s="1">
        <v>872568</v>
      </c>
      <c r="C29" s="1" t="s">
        <v>89</v>
      </c>
      <c r="D29" s="1"/>
      <c r="E29" s="3" t="s">
        <v>90</v>
      </c>
      <c r="F29" s="1" t="s">
        <v>59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K29*113.13</f>
        <v>0</v>
      </c>
    </row>
    <row r="30" spans="1:12">
      <c r="A30" s="1"/>
      <c r="B30" s="1">
        <v>872569</v>
      </c>
      <c r="C30" s="1" t="s">
        <v>91</v>
      </c>
      <c r="D30" s="1"/>
      <c r="E30" s="3" t="s">
        <v>92</v>
      </c>
      <c r="F30" s="1" t="s">
        <v>62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K30*189.00</f>
        <v>0</v>
      </c>
    </row>
    <row r="31" spans="1:12">
      <c r="A31" s="1"/>
      <c r="B31" s="1">
        <v>872570</v>
      </c>
      <c r="C31" s="1" t="s">
        <v>93</v>
      </c>
      <c r="D31" s="1"/>
      <c r="E31" s="3" t="s">
        <v>94</v>
      </c>
      <c r="F31" s="1" t="s">
        <v>65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K31*292.42</f>
        <v>0</v>
      </c>
    </row>
    <row r="32" spans="1:12">
      <c r="A32" s="1"/>
      <c r="B32" s="1">
        <v>872571</v>
      </c>
      <c r="C32" s="1" t="s">
        <v>95</v>
      </c>
      <c r="D32" s="1"/>
      <c r="E32" s="3" t="s">
        <v>96</v>
      </c>
      <c r="F32" s="1" t="s">
        <v>97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K32*110.92</f>
        <v>0</v>
      </c>
    </row>
    <row r="33" spans="1:12">
      <c r="A33" s="1"/>
      <c r="B33" s="1">
        <v>872572</v>
      </c>
      <c r="C33" s="1" t="s">
        <v>98</v>
      </c>
      <c r="D33" s="1"/>
      <c r="E33" s="3" t="s">
        <v>99</v>
      </c>
      <c r="F33" s="1" t="s">
        <v>100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K33*160.38</f>
        <v>0</v>
      </c>
    </row>
    <row r="34" spans="1:12">
      <c r="A34" s="1"/>
      <c r="B34" s="1">
        <v>872573</v>
      </c>
      <c r="C34" s="1" t="s">
        <v>101</v>
      </c>
      <c r="D34" s="1"/>
      <c r="E34" s="3" t="s">
        <v>102</v>
      </c>
      <c r="F34" s="1" t="s">
        <v>103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K34*278.00</f>
        <v>0</v>
      </c>
    </row>
    <row r="35" spans="1:12">
      <c r="A35" s="1"/>
      <c r="B35" s="1">
        <v>872574</v>
      </c>
      <c r="C35" s="1" t="s">
        <v>104</v>
      </c>
      <c r="D35" s="1"/>
      <c r="E35" s="3" t="s">
        <v>105</v>
      </c>
      <c r="F35" s="1" t="s">
        <v>106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K35*423.58</f>
        <v>0</v>
      </c>
    </row>
    <row r="36" spans="1:12">
      <c r="A36" s="1"/>
      <c r="B36" s="1">
        <v>872575</v>
      </c>
      <c r="C36" s="1" t="s">
        <v>107</v>
      </c>
      <c r="D36" s="1"/>
      <c r="E36" s="3" t="s">
        <v>108</v>
      </c>
      <c r="F36" s="1" t="s">
        <v>109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K36*678.99</f>
        <v>0</v>
      </c>
    </row>
    <row r="37" spans="1:12">
      <c r="A37" s="1"/>
      <c r="B37" s="1">
        <v>872576</v>
      </c>
      <c r="C37" s="1" t="s">
        <v>110</v>
      </c>
      <c r="D37" s="1"/>
      <c r="E37" s="3" t="s">
        <v>111</v>
      </c>
      <c r="F37" s="1" t="s">
        <v>112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K37*1043.11</f>
        <v>0</v>
      </c>
    </row>
    <row r="38" spans="1:12">
      <c r="A38" s="1"/>
      <c r="B38" s="1">
        <v>872577</v>
      </c>
      <c r="C38" s="1" t="s">
        <v>113</v>
      </c>
      <c r="D38" s="1"/>
      <c r="E38" s="3" t="s">
        <v>114</v>
      </c>
      <c r="F38" s="1" t="s">
        <v>115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K38*2552.78</f>
        <v>0</v>
      </c>
    </row>
    <row r="39" spans="1:12">
      <c r="A39" s="1"/>
      <c r="B39" s="1">
        <v>872578</v>
      </c>
      <c r="C39" s="1" t="s">
        <v>116</v>
      </c>
      <c r="D39" s="1"/>
      <c r="E39" s="3" t="s">
        <v>117</v>
      </c>
      <c r="F39" s="1" t="s">
        <v>118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K39*4494.04</f>
        <v>0</v>
      </c>
    </row>
    <row r="40" spans="1:12">
      <c r="A40" s="1"/>
      <c r="B40" s="1">
        <v>872579</v>
      </c>
      <c r="C40" s="1" t="s">
        <v>119</v>
      </c>
      <c r="D40" s="1"/>
      <c r="E40" s="3" t="s">
        <v>120</v>
      </c>
      <c r="F40" s="1" t="s">
        <v>121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K40*6102.46</f>
        <v>0</v>
      </c>
    </row>
    <row r="41" spans="1:12">
      <c r="A41" s="1"/>
      <c r="B41" s="1">
        <v>872580</v>
      </c>
      <c r="C41" s="1" t="s">
        <v>122</v>
      </c>
      <c r="D41" s="1"/>
      <c r="E41" s="3" t="s">
        <v>123</v>
      </c>
      <c r="F41" s="1" t="s">
        <v>97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K41*110.92</f>
        <v>0</v>
      </c>
    </row>
    <row r="42" spans="1:12">
      <c r="A42" s="1"/>
      <c r="B42" s="1">
        <v>872581</v>
      </c>
      <c r="C42" s="1" t="s">
        <v>124</v>
      </c>
      <c r="D42" s="1"/>
      <c r="E42" s="3" t="s">
        <v>125</v>
      </c>
      <c r="F42" s="1" t="s">
        <v>100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K42*160.38</f>
        <v>0</v>
      </c>
    </row>
    <row r="43" spans="1:12">
      <c r="A43" s="1"/>
      <c r="B43" s="1">
        <v>872582</v>
      </c>
      <c r="C43" s="1" t="s">
        <v>126</v>
      </c>
      <c r="D43" s="1"/>
      <c r="E43" s="3" t="s">
        <v>127</v>
      </c>
      <c r="F43" s="1" t="s">
        <v>103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K43*278.00</f>
        <v>0</v>
      </c>
    </row>
    <row r="44" spans="1:12">
      <c r="A44" s="1"/>
      <c r="B44" s="1">
        <v>872583</v>
      </c>
      <c r="C44" s="1" t="s">
        <v>128</v>
      </c>
      <c r="D44" s="1"/>
      <c r="E44" s="3" t="s">
        <v>129</v>
      </c>
      <c r="F44" s="1" t="s">
        <v>106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K44*423.58</f>
        <v>0</v>
      </c>
    </row>
    <row r="45" spans="1:12">
      <c r="A45" s="1"/>
      <c r="B45" s="1">
        <v>872584</v>
      </c>
      <c r="C45" s="1" t="s">
        <v>130</v>
      </c>
      <c r="D45" s="1"/>
      <c r="E45" s="3" t="s">
        <v>131</v>
      </c>
      <c r="F45" s="1" t="s">
        <v>132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K45*79.20</f>
        <v>0</v>
      </c>
    </row>
    <row r="46" spans="1:12">
      <c r="A46" s="1"/>
      <c r="B46" s="1">
        <v>872585</v>
      </c>
      <c r="C46" s="1" t="s">
        <v>133</v>
      </c>
      <c r="D46" s="1"/>
      <c r="E46" s="3" t="s">
        <v>134</v>
      </c>
      <c r="F46" s="1" t="s">
        <v>135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K46*118.80</f>
        <v>0</v>
      </c>
    </row>
    <row r="47" spans="1:12">
      <c r="A47" s="1"/>
      <c r="B47" s="1">
        <v>872586</v>
      </c>
      <c r="C47" s="1" t="s">
        <v>136</v>
      </c>
      <c r="D47" s="1"/>
      <c r="E47" s="3" t="s">
        <v>137</v>
      </c>
      <c r="F47" s="1" t="s">
        <v>138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K47*199.80</f>
        <v>0</v>
      </c>
    </row>
    <row r="48" spans="1:12">
      <c r="A48" s="1"/>
      <c r="B48" s="1">
        <v>872587</v>
      </c>
      <c r="C48" s="1" t="s">
        <v>139</v>
      </c>
      <c r="D48" s="1"/>
      <c r="E48" s="3" t="s">
        <v>140</v>
      </c>
      <c r="F48" s="1" t="s">
        <v>141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K48*307.80</f>
        <v>0</v>
      </c>
    </row>
    <row r="49" spans="1:12">
      <c r="A49" s="1"/>
      <c r="B49" s="1">
        <v>872588</v>
      </c>
      <c r="C49" s="1" t="s">
        <v>142</v>
      </c>
      <c r="D49" s="1"/>
      <c r="E49" s="3" t="s">
        <v>143</v>
      </c>
      <c r="F49" s="1" t="s">
        <v>144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K49*507.09</f>
        <v>0</v>
      </c>
    </row>
    <row r="50" spans="1:12">
      <c r="A50" s="1"/>
      <c r="B50" s="1">
        <v>872589</v>
      </c>
      <c r="C50" s="1" t="s">
        <v>145</v>
      </c>
      <c r="D50" s="1"/>
      <c r="E50" s="3" t="s">
        <v>146</v>
      </c>
      <c r="F50" s="1" t="s">
        <v>147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K50*802.99</f>
        <v>0</v>
      </c>
    </row>
    <row r="51" spans="1:12">
      <c r="A51" s="1"/>
      <c r="B51" s="1">
        <v>872590</v>
      </c>
      <c r="C51" s="1" t="s">
        <v>148</v>
      </c>
      <c r="D51" s="1"/>
      <c r="E51" s="3" t="s">
        <v>149</v>
      </c>
      <c r="F51" s="1" t="s">
        <v>150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K51*1137.13</f>
        <v>0</v>
      </c>
    </row>
    <row r="52" spans="1:12">
      <c r="A52" s="1"/>
      <c r="B52" s="1">
        <v>872591</v>
      </c>
      <c r="C52" s="1" t="s">
        <v>151</v>
      </c>
      <c r="D52" s="1"/>
      <c r="E52" s="3" t="s">
        <v>152</v>
      </c>
      <c r="F52" s="1" t="s">
        <v>153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K52*1597.31</f>
        <v>0</v>
      </c>
    </row>
    <row r="53" spans="1:12">
      <c r="A53" s="1"/>
      <c r="B53" s="1">
        <v>872592</v>
      </c>
      <c r="C53" s="1" t="s">
        <v>154</v>
      </c>
      <c r="D53" s="1"/>
      <c r="E53" s="3" t="s">
        <v>155</v>
      </c>
      <c r="F53" s="1" t="s">
        <v>156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K53*2430.35</f>
        <v>0</v>
      </c>
    </row>
    <row r="54" spans="1:12">
      <c r="A54" s="1"/>
      <c r="B54" s="1">
        <v>872593</v>
      </c>
      <c r="C54" s="1" t="s">
        <v>157</v>
      </c>
      <c r="D54" s="1"/>
      <c r="E54" s="3" t="s">
        <v>158</v>
      </c>
      <c r="F54" s="1" t="s">
        <v>159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K54*3707.57</f>
        <v>0</v>
      </c>
    </row>
    <row r="55" spans="1:12">
      <c r="A55" s="1"/>
      <c r="B55" s="1">
        <v>872594</v>
      </c>
      <c r="C55" s="1" t="s">
        <v>160</v>
      </c>
      <c r="D55" s="1"/>
      <c r="E55" s="3" t="s">
        <v>161</v>
      </c>
      <c r="F55" s="1" t="s">
        <v>162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K55*6037.03</f>
        <v>0</v>
      </c>
    </row>
    <row r="56" spans="1:12">
      <c r="A56" s="1"/>
      <c r="B56" s="1">
        <v>872595</v>
      </c>
      <c r="C56" s="1" t="s">
        <v>163</v>
      </c>
      <c r="D56" s="1"/>
      <c r="E56" s="3" t="s">
        <v>164</v>
      </c>
      <c r="F56" s="1" t="s">
        <v>132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K56*79.20</f>
        <v>0</v>
      </c>
    </row>
    <row r="57" spans="1:12">
      <c r="A57" s="1"/>
      <c r="B57" s="1">
        <v>872596</v>
      </c>
      <c r="C57" s="1" t="s">
        <v>165</v>
      </c>
      <c r="D57" s="1"/>
      <c r="E57" s="3" t="s">
        <v>166</v>
      </c>
      <c r="F57" s="1" t="s">
        <v>135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K57*118.80</f>
        <v>0</v>
      </c>
    </row>
    <row r="58" spans="1:12">
      <c r="A58" s="1"/>
      <c r="B58" s="1">
        <v>872597</v>
      </c>
      <c r="C58" s="1" t="s">
        <v>167</v>
      </c>
      <c r="D58" s="1"/>
      <c r="E58" s="3" t="s">
        <v>168</v>
      </c>
      <c r="F58" s="1" t="s">
        <v>138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K58*199.80</f>
        <v>0</v>
      </c>
    </row>
    <row r="59" spans="1:12">
      <c r="A59" s="1"/>
      <c r="B59" s="1">
        <v>872598</v>
      </c>
      <c r="C59" s="1" t="s">
        <v>169</v>
      </c>
      <c r="D59" s="1"/>
      <c r="E59" s="3" t="s">
        <v>170</v>
      </c>
      <c r="F59" s="1" t="s">
        <v>141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K59*307.80</f>
        <v>0</v>
      </c>
    </row>
    <row r="60" spans="1:12">
      <c r="A60" s="1"/>
      <c r="B60" s="1">
        <v>872599</v>
      </c>
      <c r="C60" s="1" t="s">
        <v>171</v>
      </c>
      <c r="D60" s="1"/>
      <c r="E60" s="3" t="s">
        <v>172</v>
      </c>
      <c r="F60" s="1" t="s">
        <v>173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K60*70.56</f>
        <v>0</v>
      </c>
    </row>
    <row r="61" spans="1:12">
      <c r="A61" s="1"/>
      <c r="B61" s="1">
        <v>872600</v>
      </c>
      <c r="C61" s="1" t="s">
        <v>174</v>
      </c>
      <c r="D61" s="1"/>
      <c r="E61" s="3" t="s">
        <v>175</v>
      </c>
      <c r="F61" s="1" t="s">
        <v>176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K61*106.20</f>
        <v>0</v>
      </c>
    </row>
    <row r="62" spans="1:12">
      <c r="A62" s="1"/>
      <c r="B62" s="1">
        <v>872601</v>
      </c>
      <c r="C62" s="1" t="s">
        <v>177</v>
      </c>
      <c r="D62" s="1"/>
      <c r="E62" s="3" t="s">
        <v>178</v>
      </c>
      <c r="F62" s="1" t="s">
        <v>179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K62*167.40</f>
        <v>0</v>
      </c>
    </row>
    <row r="63" spans="1:12">
      <c r="A63" s="1"/>
      <c r="B63" s="1">
        <v>872602</v>
      </c>
      <c r="C63" s="1" t="s">
        <v>180</v>
      </c>
      <c r="D63" s="1"/>
      <c r="E63" s="3" t="s">
        <v>181</v>
      </c>
      <c r="F63" s="1" t="s">
        <v>182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K63*266.40</f>
        <v>0</v>
      </c>
    </row>
    <row r="64" spans="1:12">
      <c r="A64" s="1"/>
      <c r="B64" s="1">
        <v>872603</v>
      </c>
      <c r="C64" s="1" t="s">
        <v>183</v>
      </c>
      <c r="D64" s="1"/>
      <c r="E64" s="3" t="s">
        <v>184</v>
      </c>
      <c r="F64" s="1" t="s">
        <v>185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K64*444.60</f>
        <v>0</v>
      </c>
    </row>
    <row r="65" spans="1:12">
      <c r="A65" s="1"/>
      <c r="B65" s="1">
        <v>872604</v>
      </c>
      <c r="C65" s="1" t="s">
        <v>186</v>
      </c>
      <c r="D65" s="1"/>
      <c r="E65" s="3" t="s">
        <v>187</v>
      </c>
      <c r="F65" s="1" t="s">
        <v>188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K65*686.72</f>
        <v>0</v>
      </c>
    </row>
    <row r="66" spans="1:12">
      <c r="A66" s="1"/>
      <c r="B66" s="1">
        <v>872605</v>
      </c>
      <c r="C66" s="1" t="s">
        <v>189</v>
      </c>
      <c r="D66" s="1"/>
      <c r="E66" s="3" t="s">
        <v>190</v>
      </c>
      <c r="F66" s="1" t="s">
        <v>191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K66*949.50</f>
        <v>0</v>
      </c>
    </row>
    <row r="67" spans="1:12">
      <c r="A67" s="1"/>
      <c r="B67" s="1">
        <v>872606</v>
      </c>
      <c r="C67" s="1" t="s">
        <v>192</v>
      </c>
      <c r="D67" s="1"/>
      <c r="E67" s="3" t="s">
        <v>193</v>
      </c>
      <c r="F67" s="1" t="s">
        <v>194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K67*1424.31</f>
        <v>0</v>
      </c>
    </row>
    <row r="68" spans="1:12">
      <c r="A68" s="1"/>
      <c r="B68" s="1">
        <v>872607</v>
      </c>
      <c r="C68" s="1" t="s">
        <v>195</v>
      </c>
      <c r="D68" s="1"/>
      <c r="E68" s="3" t="s">
        <v>196</v>
      </c>
      <c r="F68" s="1" t="s">
        <v>197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K68*2116.91</f>
        <v>0</v>
      </c>
    </row>
    <row r="69" spans="1:12">
      <c r="A69" s="1"/>
      <c r="B69" s="1">
        <v>872608</v>
      </c>
      <c r="C69" s="1" t="s">
        <v>198</v>
      </c>
      <c r="D69" s="1"/>
      <c r="E69" s="3" t="s">
        <v>199</v>
      </c>
      <c r="F69" s="1" t="s">
        <v>173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K69*70.56</f>
        <v>0</v>
      </c>
    </row>
    <row r="70" spans="1:12">
      <c r="A70" s="1"/>
      <c r="B70" s="1">
        <v>872609</v>
      </c>
      <c r="C70" s="1" t="s">
        <v>200</v>
      </c>
      <c r="D70" s="1"/>
      <c r="E70" s="3" t="s">
        <v>201</v>
      </c>
      <c r="F70" s="1" t="s">
        <v>176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K70*106.20</f>
        <v>0</v>
      </c>
    </row>
    <row r="71" spans="1:12">
      <c r="A71" s="1"/>
      <c r="B71" s="1">
        <v>872610</v>
      </c>
      <c r="C71" s="1" t="s">
        <v>202</v>
      </c>
      <c r="D71" s="1"/>
      <c r="E71" s="3" t="s">
        <v>203</v>
      </c>
      <c r="F71" s="1" t="s">
        <v>179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K71*167.40</f>
        <v>0</v>
      </c>
    </row>
    <row r="72" spans="1:12">
      <c r="A72" s="1"/>
      <c r="B72" s="1">
        <v>872611</v>
      </c>
      <c r="C72" s="1" t="s">
        <v>204</v>
      </c>
      <c r="D72" s="1"/>
      <c r="E72" s="3" t="s">
        <v>205</v>
      </c>
      <c r="F72" s="1" t="s">
        <v>182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K72*266.40</f>
        <v>0</v>
      </c>
    </row>
    <row r="73" spans="1:12">
      <c r="A73" s="1"/>
      <c r="B73" s="1">
        <v>811210</v>
      </c>
      <c r="C73" s="1" t="s">
        <v>206</v>
      </c>
      <c r="D73" s="1" t="s">
        <v>207</v>
      </c>
      <c r="E73" s="3" t="s">
        <v>208</v>
      </c>
      <c r="F73" s="1" t="s">
        <v>209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K73*117.00</f>
        <v>0</v>
      </c>
    </row>
    <row r="74" spans="1:12">
      <c r="A74" s="1"/>
      <c r="B74" s="1">
        <v>811211</v>
      </c>
      <c r="C74" s="1" t="s">
        <v>210</v>
      </c>
      <c r="D74" s="1" t="s">
        <v>211</v>
      </c>
      <c r="E74" s="3" t="s">
        <v>212</v>
      </c>
      <c r="F74" s="1" t="s">
        <v>213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K74*182.00</f>
        <v>0</v>
      </c>
    </row>
    <row r="75" spans="1:12">
      <c r="A75" s="1"/>
      <c r="B75" s="1">
        <v>811212</v>
      </c>
      <c r="C75" s="1" t="s">
        <v>214</v>
      </c>
      <c r="D75" s="1" t="s">
        <v>215</v>
      </c>
      <c r="E75" s="3" t="s">
        <v>216</v>
      </c>
      <c r="F75" s="1" t="s">
        <v>217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K75*298.00</f>
        <v>0</v>
      </c>
    </row>
    <row r="76" spans="1:12">
      <c r="A76" s="1"/>
      <c r="B76" s="1">
        <v>811213</v>
      </c>
      <c r="C76" s="1" t="s">
        <v>218</v>
      </c>
      <c r="D76" s="1" t="s">
        <v>219</v>
      </c>
      <c r="E76" s="3" t="s">
        <v>220</v>
      </c>
      <c r="F76" s="1" t="s">
        <v>221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K76*452.00</f>
        <v>0</v>
      </c>
    </row>
    <row r="77" spans="1:12">
      <c r="A77" s="1"/>
      <c r="B77" s="1">
        <v>811214</v>
      </c>
      <c r="C77" s="1" t="s">
        <v>222</v>
      </c>
      <c r="D77" s="1" t="s">
        <v>223</v>
      </c>
      <c r="E77" s="3" t="s">
        <v>224</v>
      </c>
      <c r="F77" s="1" t="s">
        <v>225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K77*774.00</f>
        <v>0</v>
      </c>
    </row>
    <row r="78" spans="1:12">
      <c r="A78" s="1"/>
      <c r="B78" s="1">
        <v>811215</v>
      </c>
      <c r="C78" s="1" t="s">
        <v>226</v>
      </c>
      <c r="D78" s="1" t="s">
        <v>227</v>
      </c>
      <c r="E78" s="3" t="s">
        <v>228</v>
      </c>
      <c r="F78" s="1" t="s">
        <v>229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K78*1245.00</f>
        <v>0</v>
      </c>
    </row>
    <row r="79" spans="1:12">
      <c r="A79" s="1"/>
      <c r="B79" s="1">
        <v>811216</v>
      </c>
      <c r="C79" s="1" t="s">
        <v>230</v>
      </c>
      <c r="D79" s="1" t="s">
        <v>231</v>
      </c>
      <c r="E79" s="3" t="s">
        <v>232</v>
      </c>
      <c r="F79" s="1" t="s">
        <v>233</v>
      </c>
      <c r="G79" s="1" t="s">
        <v>14</v>
      </c>
      <c r="H79" s="1" t="s">
        <v>14</v>
      </c>
      <c r="I79" s="1" t="s">
        <v>14</v>
      </c>
      <c r="J79" s="1" t="s">
        <v>15</v>
      </c>
      <c r="K79" s="2"/>
      <c r="L79" s="5">
        <f>K79*1990.00</f>
        <v>0</v>
      </c>
    </row>
    <row r="80" spans="1:12">
      <c r="A80" s="1"/>
      <c r="B80" s="1">
        <v>811217</v>
      </c>
      <c r="C80" s="1" t="s">
        <v>234</v>
      </c>
      <c r="D80" s="1" t="s">
        <v>235</v>
      </c>
      <c r="E80" s="3" t="s">
        <v>236</v>
      </c>
      <c r="F80" s="1" t="s">
        <v>237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K80*3028.00</f>
        <v>0</v>
      </c>
    </row>
    <row r="81" spans="1:12">
      <c r="A81" s="1"/>
      <c r="B81" s="1">
        <v>811218</v>
      </c>
      <c r="C81" s="1" t="s">
        <v>238</v>
      </c>
      <c r="D81" s="1" t="s">
        <v>239</v>
      </c>
      <c r="E81" s="3" t="s">
        <v>240</v>
      </c>
      <c r="F81" s="1" t="s">
        <v>241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K81*181.00</f>
        <v>0</v>
      </c>
    </row>
    <row r="82" spans="1:12">
      <c r="A82" s="1"/>
      <c r="B82" s="1">
        <v>811219</v>
      </c>
      <c r="C82" s="1" t="s">
        <v>242</v>
      </c>
      <c r="D82" s="1" t="s">
        <v>243</v>
      </c>
      <c r="E82" s="3" t="s">
        <v>244</v>
      </c>
      <c r="F82" s="1" t="s">
        <v>245</v>
      </c>
      <c r="G82" s="1" t="s">
        <v>14</v>
      </c>
      <c r="H82" s="1" t="s">
        <v>14</v>
      </c>
      <c r="I82" s="1" t="s">
        <v>14</v>
      </c>
      <c r="J82" s="1" t="s">
        <v>15</v>
      </c>
      <c r="K82" s="2"/>
      <c r="L82" s="5">
        <f>K82*261.00</f>
        <v>0</v>
      </c>
    </row>
    <row r="83" spans="1:12">
      <c r="A83" s="1"/>
      <c r="B83" s="1">
        <v>811220</v>
      </c>
      <c r="C83" s="1" t="s">
        <v>246</v>
      </c>
      <c r="D83" s="1" t="s">
        <v>247</v>
      </c>
      <c r="E83" s="3" t="s">
        <v>248</v>
      </c>
      <c r="F83" s="1" t="s">
        <v>249</v>
      </c>
      <c r="G83" s="1" t="s">
        <v>14</v>
      </c>
      <c r="H83" s="1" t="s">
        <v>14</v>
      </c>
      <c r="I83" s="1" t="s">
        <v>14</v>
      </c>
      <c r="J83" s="1" t="s">
        <v>15</v>
      </c>
      <c r="K83" s="2"/>
      <c r="L83" s="5">
        <f>K83*419.00</f>
        <v>0</v>
      </c>
    </row>
    <row r="84" spans="1:12">
      <c r="A84" s="1"/>
      <c r="B84" s="1">
        <v>811221</v>
      </c>
      <c r="C84" s="1" t="s">
        <v>250</v>
      </c>
      <c r="D84" s="1" t="s">
        <v>251</v>
      </c>
      <c r="E84" s="3" t="s">
        <v>252</v>
      </c>
      <c r="F84" s="1" t="s">
        <v>253</v>
      </c>
      <c r="G84" s="1" t="s">
        <v>14</v>
      </c>
      <c r="H84" s="1" t="s">
        <v>14</v>
      </c>
      <c r="I84" s="1" t="s">
        <v>14</v>
      </c>
      <c r="J84" s="1" t="s">
        <v>15</v>
      </c>
      <c r="K84" s="2"/>
      <c r="L84" s="5">
        <f>K84*744.00</f>
        <v>0</v>
      </c>
    </row>
    <row r="85" spans="1:12">
      <c r="A85" s="1"/>
      <c r="B85" s="1">
        <v>811222</v>
      </c>
      <c r="C85" s="1" t="s">
        <v>254</v>
      </c>
      <c r="D85" s="1" t="s">
        <v>255</v>
      </c>
      <c r="E85" s="3" t="s">
        <v>256</v>
      </c>
      <c r="F85" s="1" t="s">
        <v>257</v>
      </c>
      <c r="G85" s="1" t="s">
        <v>14</v>
      </c>
      <c r="H85" s="1" t="s">
        <v>14</v>
      </c>
      <c r="I85" s="1" t="s">
        <v>14</v>
      </c>
      <c r="J85" s="1" t="s">
        <v>15</v>
      </c>
      <c r="K85" s="2"/>
      <c r="L85" s="5">
        <f>K85*907.00</f>
        <v>0</v>
      </c>
    </row>
    <row r="86" spans="1:12">
      <c r="A86" s="1"/>
      <c r="B86" s="1">
        <v>811223</v>
      </c>
      <c r="C86" s="1" t="s">
        <v>258</v>
      </c>
      <c r="D86" s="1" t="s">
        <v>259</v>
      </c>
      <c r="E86" s="3" t="s">
        <v>260</v>
      </c>
      <c r="F86" s="1" t="s">
        <v>261</v>
      </c>
      <c r="G86" s="1" t="s">
        <v>14</v>
      </c>
      <c r="H86" s="1" t="s">
        <v>14</v>
      </c>
      <c r="I86" s="1" t="s">
        <v>14</v>
      </c>
      <c r="J86" s="1" t="s">
        <v>15</v>
      </c>
      <c r="K86" s="2"/>
      <c r="L86" s="5">
        <f>K86*1605.00</f>
        <v>0</v>
      </c>
    </row>
    <row r="87" spans="1:12">
      <c r="A87" s="1"/>
      <c r="B87" s="1">
        <v>811224</v>
      </c>
      <c r="C87" s="1" t="s">
        <v>262</v>
      </c>
      <c r="D87" s="1" t="s">
        <v>263</v>
      </c>
      <c r="E87" s="3" t="s">
        <v>264</v>
      </c>
      <c r="F87" s="1" t="s">
        <v>265</v>
      </c>
      <c r="G87" s="1" t="s">
        <v>14</v>
      </c>
      <c r="H87" s="1" t="s">
        <v>14</v>
      </c>
      <c r="I87" s="1" t="s">
        <v>14</v>
      </c>
      <c r="J87" s="1" t="s">
        <v>15</v>
      </c>
      <c r="K87" s="2"/>
      <c r="L87" s="5">
        <f>K87*2108.00</f>
        <v>0</v>
      </c>
    </row>
    <row r="88" spans="1:12">
      <c r="A88" s="1"/>
      <c r="B88" s="1">
        <v>811225</v>
      </c>
      <c r="C88" s="1" t="s">
        <v>266</v>
      </c>
      <c r="D88" s="1" t="s">
        <v>267</v>
      </c>
      <c r="E88" s="3" t="s">
        <v>268</v>
      </c>
      <c r="F88" s="1" t="s">
        <v>269</v>
      </c>
      <c r="G88" s="1" t="s">
        <v>14</v>
      </c>
      <c r="H88" s="1" t="s">
        <v>14</v>
      </c>
      <c r="I88" s="1" t="s">
        <v>14</v>
      </c>
      <c r="J88" s="1" t="s">
        <v>15</v>
      </c>
      <c r="K88" s="2"/>
      <c r="L88" s="5">
        <f>K88*2841.00</f>
        <v>0</v>
      </c>
    </row>
    <row r="89" spans="1:12">
      <c r="A89" s="1"/>
      <c r="B89" s="1">
        <v>811226</v>
      </c>
      <c r="C89" s="1" t="s">
        <v>270</v>
      </c>
      <c r="D89" s="1" t="s">
        <v>271</v>
      </c>
      <c r="E89" s="3" t="s">
        <v>272</v>
      </c>
      <c r="F89" s="1" t="s">
        <v>273</v>
      </c>
      <c r="G89" s="1" t="s">
        <v>14</v>
      </c>
      <c r="H89" s="1" t="s">
        <v>14</v>
      </c>
      <c r="I89" s="1" t="s">
        <v>14</v>
      </c>
      <c r="J89" s="1" t="s">
        <v>15</v>
      </c>
      <c r="K89" s="2"/>
      <c r="L89" s="5">
        <f>K89*114.00</f>
        <v>0</v>
      </c>
    </row>
    <row r="90" spans="1:12">
      <c r="A90" s="1"/>
      <c r="B90" s="1">
        <v>811227</v>
      </c>
      <c r="C90" s="1" t="s">
        <v>274</v>
      </c>
      <c r="D90" s="1" t="s">
        <v>275</v>
      </c>
      <c r="E90" s="3" t="s">
        <v>276</v>
      </c>
      <c r="F90" s="1" t="s">
        <v>277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K90*168.00</f>
        <v>0</v>
      </c>
    </row>
    <row r="91" spans="1:12">
      <c r="A91" s="1"/>
      <c r="B91" s="1">
        <v>811228</v>
      </c>
      <c r="C91" s="1" t="s">
        <v>278</v>
      </c>
      <c r="D91" s="1" t="s">
        <v>279</v>
      </c>
      <c r="E91" s="3" t="s">
        <v>280</v>
      </c>
      <c r="F91" s="1" t="s">
        <v>281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K91*280.00</f>
        <v>0</v>
      </c>
    </row>
    <row r="92" spans="1:12">
      <c r="A92" s="1"/>
      <c r="B92" s="1">
        <v>811229</v>
      </c>
      <c r="C92" s="1" t="s">
        <v>282</v>
      </c>
      <c r="D92" s="1" t="s">
        <v>283</v>
      </c>
      <c r="E92" s="3" t="s">
        <v>284</v>
      </c>
      <c r="F92" s="1" t="s">
        <v>285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K92*460.00</f>
        <v>0</v>
      </c>
    </row>
    <row r="93" spans="1:12">
      <c r="A93" s="1"/>
      <c r="B93" s="1">
        <v>811230</v>
      </c>
      <c r="C93" s="1" t="s">
        <v>286</v>
      </c>
      <c r="D93" s="1" t="s">
        <v>287</v>
      </c>
      <c r="E93" s="3" t="s">
        <v>288</v>
      </c>
      <c r="F93" s="1" t="s">
        <v>289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K93*811.00</f>
        <v>0</v>
      </c>
    </row>
    <row r="94" spans="1:12">
      <c r="A94" s="1"/>
      <c r="B94" s="1">
        <v>811231</v>
      </c>
      <c r="C94" s="1" t="s">
        <v>290</v>
      </c>
      <c r="D94" s="1" t="s">
        <v>291</v>
      </c>
      <c r="E94" s="3" t="s">
        <v>292</v>
      </c>
      <c r="F94" s="1" t="s">
        <v>293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K94*1293.00</f>
        <v>0</v>
      </c>
    </row>
    <row r="95" spans="1:12">
      <c r="A95" s="1"/>
      <c r="B95" s="1">
        <v>811232</v>
      </c>
      <c r="C95" s="1" t="s">
        <v>294</v>
      </c>
      <c r="D95" s="1" t="s">
        <v>295</v>
      </c>
      <c r="E95" s="3" t="s">
        <v>296</v>
      </c>
      <c r="F95" s="1" t="s">
        <v>297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K95*1085.00</f>
        <v>0</v>
      </c>
    </row>
    <row r="96" spans="1:12">
      <c r="A96" s="1"/>
      <c r="B96" s="1">
        <v>811233</v>
      </c>
      <c r="C96" s="1" t="s">
        <v>298</v>
      </c>
      <c r="D96" s="1" t="s">
        <v>299</v>
      </c>
      <c r="E96" s="3" t="s">
        <v>300</v>
      </c>
      <c r="F96" s="1" t="s">
        <v>301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K96*1618.00</f>
        <v>0</v>
      </c>
    </row>
    <row r="97" spans="1:12">
      <c r="A97" s="1"/>
      <c r="B97" s="1">
        <v>811234</v>
      </c>
      <c r="C97" s="1" t="s">
        <v>302</v>
      </c>
      <c r="D97" s="1" t="s">
        <v>303</v>
      </c>
      <c r="E97" s="3" t="s">
        <v>304</v>
      </c>
      <c r="F97" s="1" t="s">
        <v>305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K97*133.00</f>
        <v>0</v>
      </c>
    </row>
    <row r="98" spans="1:12">
      <c r="A98" s="1"/>
      <c r="B98" s="1">
        <v>811235</v>
      </c>
      <c r="C98" s="1" t="s">
        <v>306</v>
      </c>
      <c r="D98" s="1" t="s">
        <v>307</v>
      </c>
      <c r="E98" s="3" t="s">
        <v>308</v>
      </c>
      <c r="F98" s="1" t="s">
        <v>309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K98*202.00</f>
        <v>0</v>
      </c>
    </row>
    <row r="99" spans="1:12">
      <c r="A99" s="1"/>
      <c r="B99" s="1">
        <v>811236</v>
      </c>
      <c r="C99" s="1" t="s">
        <v>310</v>
      </c>
      <c r="D99" s="1" t="s">
        <v>311</v>
      </c>
      <c r="E99" s="3" t="s">
        <v>312</v>
      </c>
      <c r="F99" s="1" t="s">
        <v>313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K99*349.00</f>
        <v>0</v>
      </c>
    </row>
    <row r="100" spans="1:12">
      <c r="A100" s="1"/>
      <c r="B100" s="1">
        <v>811237</v>
      </c>
      <c r="C100" s="1" t="s">
        <v>314</v>
      </c>
      <c r="D100" s="1" t="s">
        <v>315</v>
      </c>
      <c r="E100" s="3" t="s">
        <v>316</v>
      </c>
      <c r="F100" s="1" t="s">
        <v>317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K100*522.00</f>
        <v>0</v>
      </c>
    </row>
    <row r="101" spans="1:12">
      <c r="A101" s="1"/>
      <c r="B101" s="1">
        <v>811238</v>
      </c>
      <c r="C101" s="1" t="s">
        <v>318</v>
      </c>
      <c r="D101" s="1" t="s">
        <v>319</v>
      </c>
      <c r="E101" s="3" t="s">
        <v>320</v>
      </c>
      <c r="F101" s="1" t="s">
        <v>321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K101*810.00</f>
        <v>0</v>
      </c>
    </row>
    <row r="102" spans="1:12">
      <c r="A102" s="1"/>
      <c r="B102" s="1">
        <v>811239</v>
      </c>
      <c r="C102" s="1" t="s">
        <v>322</v>
      </c>
      <c r="D102" s="1" t="s">
        <v>323</v>
      </c>
      <c r="E102" s="3" t="s">
        <v>324</v>
      </c>
      <c r="F102" s="1" t="s">
        <v>325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K102*1400.00</f>
        <v>0</v>
      </c>
    </row>
    <row r="103" spans="1:12">
      <c r="A103" s="1"/>
      <c r="B103" s="1">
        <v>811240</v>
      </c>
      <c r="C103" s="1" t="s">
        <v>326</v>
      </c>
      <c r="D103" s="1" t="s">
        <v>327</v>
      </c>
      <c r="E103" s="3" t="s">
        <v>328</v>
      </c>
      <c r="F103" s="1" t="s">
        <v>293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K103*1293.00</f>
        <v>0</v>
      </c>
    </row>
    <row r="104" spans="1:12">
      <c r="A104" s="1"/>
      <c r="B104" s="1">
        <v>811241</v>
      </c>
      <c r="C104" s="1" t="s">
        <v>329</v>
      </c>
      <c r="D104" s="1" t="s">
        <v>330</v>
      </c>
      <c r="E104" s="3" t="s">
        <v>331</v>
      </c>
      <c r="F104" s="1" t="s">
        <v>332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K104*1971.00</f>
        <v>0</v>
      </c>
    </row>
    <row r="105" spans="1:12">
      <c r="A105" s="1"/>
      <c r="B105" s="1">
        <v>811242</v>
      </c>
      <c r="C105" s="1" t="s">
        <v>333</v>
      </c>
      <c r="D105" s="1" t="s">
        <v>334</v>
      </c>
      <c r="E105" s="3" t="s">
        <v>335</v>
      </c>
      <c r="F105" s="1" t="s">
        <v>241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K105*181.00</f>
        <v>0</v>
      </c>
    </row>
    <row r="106" spans="1:12">
      <c r="A106" s="1"/>
      <c r="B106" s="1">
        <v>811243</v>
      </c>
      <c r="C106" s="1" t="s">
        <v>336</v>
      </c>
      <c r="D106" s="1" t="s">
        <v>337</v>
      </c>
      <c r="E106" s="3" t="s">
        <v>338</v>
      </c>
      <c r="F106" s="1" t="s">
        <v>245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K106*261.00</f>
        <v>0</v>
      </c>
    </row>
    <row r="107" spans="1:12">
      <c r="A107" s="1"/>
      <c r="B107" s="1">
        <v>811244</v>
      </c>
      <c r="C107" s="1" t="s">
        <v>339</v>
      </c>
      <c r="D107" s="1" t="s">
        <v>340</v>
      </c>
      <c r="E107" s="3" t="s">
        <v>341</v>
      </c>
      <c r="F107" s="1" t="s">
        <v>249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K107*419.00</f>
        <v>0</v>
      </c>
    </row>
    <row r="108" spans="1:12">
      <c r="A108" s="1"/>
      <c r="B108" s="1">
        <v>811245</v>
      </c>
      <c r="C108" s="1" t="s">
        <v>342</v>
      </c>
      <c r="D108" s="1" t="s">
        <v>343</v>
      </c>
      <c r="E108" s="3" t="s">
        <v>344</v>
      </c>
      <c r="F108" s="1" t="s">
        <v>273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K108*114.00</f>
        <v>0</v>
      </c>
    </row>
    <row r="109" spans="1:12">
      <c r="A109" s="1"/>
      <c r="B109" s="1">
        <v>811246</v>
      </c>
      <c r="C109" s="1" t="s">
        <v>345</v>
      </c>
      <c r="D109" s="1" t="s">
        <v>346</v>
      </c>
      <c r="E109" s="3" t="s">
        <v>347</v>
      </c>
      <c r="F109" s="1" t="s">
        <v>277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K109*168.00</f>
        <v>0</v>
      </c>
    </row>
    <row r="110" spans="1:12">
      <c r="A110" s="1"/>
      <c r="B110" s="1">
        <v>811247</v>
      </c>
      <c r="C110" s="1" t="s">
        <v>348</v>
      </c>
      <c r="D110" s="1" t="s">
        <v>349</v>
      </c>
      <c r="E110" s="3" t="s">
        <v>350</v>
      </c>
      <c r="F110" s="1" t="s">
        <v>281</v>
      </c>
      <c r="G110" s="1" t="s">
        <v>14</v>
      </c>
      <c r="H110" s="1" t="s">
        <v>14</v>
      </c>
      <c r="I110" s="1" t="s">
        <v>14</v>
      </c>
      <c r="J110" s="1" t="s">
        <v>15</v>
      </c>
      <c r="K110" s="2"/>
      <c r="L110" s="5">
        <f>K110*280.00</f>
        <v>0</v>
      </c>
    </row>
    <row r="111" spans="1:12">
      <c r="A111" s="1"/>
      <c r="B111" s="1">
        <v>811248</v>
      </c>
      <c r="C111" s="1" t="s">
        <v>351</v>
      </c>
      <c r="D111" s="1" t="s">
        <v>352</v>
      </c>
      <c r="E111" s="3" t="s">
        <v>353</v>
      </c>
      <c r="F111" s="1" t="s">
        <v>209</v>
      </c>
      <c r="G111" s="1" t="s">
        <v>14</v>
      </c>
      <c r="H111" s="1" t="s">
        <v>14</v>
      </c>
      <c r="I111" s="1" t="s">
        <v>14</v>
      </c>
      <c r="J111" s="1" t="s">
        <v>15</v>
      </c>
      <c r="K111" s="2"/>
      <c r="L111" s="5">
        <f>K111*117.00</f>
        <v>0</v>
      </c>
    </row>
    <row r="112" spans="1:12">
      <c r="A112" s="1"/>
      <c r="B112" s="1">
        <v>811249</v>
      </c>
      <c r="C112" s="1" t="s">
        <v>354</v>
      </c>
      <c r="D112" s="1" t="s">
        <v>355</v>
      </c>
      <c r="E112" s="3" t="s">
        <v>356</v>
      </c>
      <c r="F112" s="1" t="s">
        <v>213</v>
      </c>
      <c r="G112" s="1" t="s">
        <v>14</v>
      </c>
      <c r="H112" s="1" t="s">
        <v>14</v>
      </c>
      <c r="I112" s="1" t="s">
        <v>14</v>
      </c>
      <c r="J112" s="1" t="s">
        <v>15</v>
      </c>
      <c r="K112" s="2"/>
      <c r="L112" s="5">
        <f>K112*182.00</f>
        <v>0</v>
      </c>
    </row>
    <row r="113" spans="1:12">
      <c r="A113" s="1"/>
      <c r="B113" s="1">
        <v>811250</v>
      </c>
      <c r="C113" s="1" t="s">
        <v>357</v>
      </c>
      <c r="D113" s="1" t="s">
        <v>358</v>
      </c>
      <c r="E113" s="3" t="s">
        <v>359</v>
      </c>
      <c r="F113" s="1" t="s">
        <v>217</v>
      </c>
      <c r="G113" s="1" t="s">
        <v>14</v>
      </c>
      <c r="H113" s="1" t="s">
        <v>14</v>
      </c>
      <c r="I113" s="1" t="s">
        <v>14</v>
      </c>
      <c r="J113" s="1" t="s">
        <v>15</v>
      </c>
      <c r="K113" s="2"/>
      <c r="L113" s="5">
        <f>K113*298.00</f>
        <v>0</v>
      </c>
    </row>
    <row r="114" spans="1:12">
      <c r="A114" s="1"/>
      <c r="B114" s="1">
        <v>836285</v>
      </c>
      <c r="C114" s="1" t="s">
        <v>360</v>
      </c>
      <c r="D114" s="1" t="s">
        <v>361</v>
      </c>
      <c r="E114" s="3" t="s">
        <v>362</v>
      </c>
      <c r="F114" s="1" t="s">
        <v>363</v>
      </c>
      <c r="G114" s="1" t="s">
        <v>14</v>
      </c>
      <c r="H114" s="1" t="s">
        <v>14</v>
      </c>
      <c r="I114" s="1" t="s">
        <v>14</v>
      </c>
      <c r="J114" s="1" t="s">
        <v>15</v>
      </c>
      <c r="K114" s="2"/>
      <c r="L114" s="5">
        <f>K114*2446.00</f>
        <v>0</v>
      </c>
    </row>
    <row r="115" spans="1:12">
      <c r="A115" s="1"/>
      <c r="B115" s="1">
        <v>877926</v>
      </c>
      <c r="C115" s="1" t="s">
        <v>364</v>
      </c>
      <c r="D115" s="1"/>
      <c r="E115" s="3" t="s">
        <v>365</v>
      </c>
      <c r="F115" s="1" t="s">
        <v>366</v>
      </c>
      <c r="G115" s="1" t="s">
        <v>14</v>
      </c>
      <c r="H115" s="1" t="s">
        <v>14</v>
      </c>
      <c r="I115" s="1" t="s">
        <v>14</v>
      </c>
      <c r="J115" s="1" t="s">
        <v>15</v>
      </c>
      <c r="K115" s="2"/>
      <c r="L115" s="5">
        <f>K115*52.80</f>
        <v>0</v>
      </c>
    </row>
    <row r="116" spans="1:12">
      <c r="A116" s="1"/>
      <c r="B116" s="1">
        <v>877927</v>
      </c>
      <c r="C116" s="1" t="s">
        <v>367</v>
      </c>
      <c r="D116" s="1"/>
      <c r="E116" s="3" t="s">
        <v>368</v>
      </c>
      <c r="F116" s="1" t="s">
        <v>369</v>
      </c>
      <c r="G116" s="1" t="s">
        <v>14</v>
      </c>
      <c r="H116" s="1" t="s">
        <v>14</v>
      </c>
      <c r="I116" s="1" t="s">
        <v>14</v>
      </c>
      <c r="J116" s="1" t="s">
        <v>15</v>
      </c>
      <c r="K116" s="2"/>
      <c r="L116" s="5">
        <f>K116*81.40</f>
        <v>0</v>
      </c>
    </row>
    <row r="117" spans="1:12">
      <c r="A117" s="1"/>
      <c r="B117" s="1">
        <v>877928</v>
      </c>
      <c r="C117" s="1" t="s">
        <v>370</v>
      </c>
      <c r="D117" s="1"/>
      <c r="E117" s="3" t="s">
        <v>371</v>
      </c>
      <c r="F117" s="1" t="s">
        <v>372</v>
      </c>
      <c r="G117" s="1" t="s">
        <v>14</v>
      </c>
      <c r="H117" s="1" t="s">
        <v>14</v>
      </c>
      <c r="I117" s="1" t="s">
        <v>14</v>
      </c>
      <c r="J117" s="1" t="s">
        <v>15</v>
      </c>
      <c r="K117" s="2"/>
      <c r="L117" s="5">
        <f>K117*140.00</f>
        <v>0</v>
      </c>
    </row>
    <row r="118" spans="1:12">
      <c r="A118" s="1"/>
      <c r="B118" s="1">
        <v>877929</v>
      </c>
      <c r="C118" s="1" t="s">
        <v>373</v>
      </c>
      <c r="D118" s="1"/>
      <c r="E118" s="3" t="s">
        <v>374</v>
      </c>
      <c r="F118" s="1" t="s">
        <v>375</v>
      </c>
      <c r="G118" s="1" t="s">
        <v>14</v>
      </c>
      <c r="H118" s="1" t="s">
        <v>14</v>
      </c>
      <c r="I118" s="1" t="s">
        <v>14</v>
      </c>
      <c r="J118" s="1" t="s">
        <v>15</v>
      </c>
      <c r="K118" s="2"/>
      <c r="L118" s="5">
        <f>K118*230.00</f>
        <v>0</v>
      </c>
    </row>
    <row r="119" spans="1:12">
      <c r="A119" s="1"/>
      <c r="B119" s="1">
        <v>877930</v>
      </c>
      <c r="C119" s="1" t="s">
        <v>376</v>
      </c>
      <c r="D119" s="1"/>
      <c r="E119" s="3" t="s">
        <v>377</v>
      </c>
      <c r="F119" s="1" t="s">
        <v>378</v>
      </c>
      <c r="G119" s="1" t="s">
        <v>14</v>
      </c>
      <c r="H119" s="1" t="s">
        <v>14</v>
      </c>
      <c r="I119" s="1" t="s">
        <v>14</v>
      </c>
      <c r="J119" s="1" t="s">
        <v>15</v>
      </c>
      <c r="K119" s="2"/>
      <c r="L119" s="5">
        <f>K119*380.00</f>
        <v>0</v>
      </c>
    </row>
    <row r="120" spans="1:12">
      <c r="A120" s="1"/>
      <c r="B120" s="1">
        <v>877931</v>
      </c>
      <c r="C120" s="1" t="s">
        <v>379</v>
      </c>
      <c r="D120" s="1"/>
      <c r="E120" s="3" t="s">
        <v>380</v>
      </c>
      <c r="F120" s="1" t="s">
        <v>381</v>
      </c>
      <c r="G120" s="1" t="s">
        <v>14</v>
      </c>
      <c r="H120" s="1" t="s">
        <v>14</v>
      </c>
      <c r="I120" s="1" t="s">
        <v>14</v>
      </c>
      <c r="J120" s="1" t="s">
        <v>15</v>
      </c>
      <c r="K120" s="2"/>
      <c r="L120" s="5">
        <f>K120*550.00</f>
        <v>0</v>
      </c>
    </row>
    <row r="121" spans="1:12">
      <c r="A121" s="1"/>
      <c r="B121" s="1">
        <v>877932</v>
      </c>
      <c r="C121" s="1" t="s">
        <v>382</v>
      </c>
      <c r="D121" s="1"/>
      <c r="E121" s="3" t="s">
        <v>383</v>
      </c>
      <c r="F121" s="1" t="s">
        <v>384</v>
      </c>
      <c r="G121" s="1" t="s">
        <v>14</v>
      </c>
      <c r="H121" s="1" t="s">
        <v>14</v>
      </c>
      <c r="I121" s="1" t="s">
        <v>14</v>
      </c>
      <c r="J121" s="1" t="s">
        <v>15</v>
      </c>
      <c r="K121" s="2"/>
      <c r="L121" s="5">
        <f>K121*0.00</f>
        <v>0</v>
      </c>
    </row>
    <row r="122" spans="1:12">
      <c r="A122" s="1"/>
      <c r="B122" s="1">
        <v>877933</v>
      </c>
      <c r="C122" s="1" t="s">
        <v>385</v>
      </c>
      <c r="D122" s="1"/>
      <c r="E122" s="3" t="s">
        <v>386</v>
      </c>
      <c r="F122" s="1" t="s">
        <v>384</v>
      </c>
      <c r="G122" s="1" t="s">
        <v>14</v>
      </c>
      <c r="H122" s="1" t="s">
        <v>14</v>
      </c>
      <c r="I122" s="1" t="s">
        <v>14</v>
      </c>
      <c r="J122" s="1" t="s">
        <v>15</v>
      </c>
      <c r="K122" s="2"/>
      <c r="L122" s="5">
        <f>K122*0.00</f>
        <v>0</v>
      </c>
    </row>
    <row r="123" spans="1:12">
      <c r="A123" s="1"/>
      <c r="B123" s="1">
        <v>877934</v>
      </c>
      <c r="C123" s="1" t="s">
        <v>387</v>
      </c>
      <c r="D123" s="1"/>
      <c r="E123" s="3" t="s">
        <v>388</v>
      </c>
      <c r="F123" s="1" t="s">
        <v>384</v>
      </c>
      <c r="G123" s="1" t="s">
        <v>14</v>
      </c>
      <c r="H123" s="1" t="s">
        <v>14</v>
      </c>
      <c r="I123" s="1" t="s">
        <v>14</v>
      </c>
      <c r="J123" s="1" t="s">
        <v>15</v>
      </c>
      <c r="K123" s="2"/>
      <c r="L123" s="5">
        <f>K123*0.00</f>
        <v>0</v>
      </c>
    </row>
    <row r="124" spans="1:12">
      <c r="A124" s="1"/>
      <c r="B124" s="1">
        <v>877935</v>
      </c>
      <c r="C124" s="1" t="s">
        <v>389</v>
      </c>
      <c r="D124" s="1"/>
      <c r="E124" s="3" t="s">
        <v>390</v>
      </c>
      <c r="F124" s="1" t="s">
        <v>391</v>
      </c>
      <c r="G124" s="1" t="s">
        <v>14</v>
      </c>
      <c r="H124" s="1" t="s">
        <v>14</v>
      </c>
      <c r="I124" s="1" t="s">
        <v>14</v>
      </c>
      <c r="J124" s="1" t="s">
        <v>15</v>
      </c>
      <c r="K124" s="2"/>
      <c r="L124" s="5">
        <f>K124*44.74</f>
        <v>0</v>
      </c>
    </row>
    <row r="125" spans="1:12">
      <c r="A125" s="1"/>
      <c r="B125" s="1">
        <v>877936</v>
      </c>
      <c r="C125" s="1" t="s">
        <v>392</v>
      </c>
      <c r="D125" s="1"/>
      <c r="E125" s="3" t="s">
        <v>393</v>
      </c>
      <c r="F125" s="1" t="s">
        <v>394</v>
      </c>
      <c r="G125" s="1" t="s">
        <v>14</v>
      </c>
      <c r="H125" s="1" t="s">
        <v>14</v>
      </c>
      <c r="I125" s="1" t="s">
        <v>14</v>
      </c>
      <c r="J125" s="1" t="s">
        <v>15</v>
      </c>
      <c r="K125" s="2"/>
      <c r="L125" s="5">
        <f>K125*69.30</f>
        <v>0</v>
      </c>
    </row>
    <row r="126" spans="1:12">
      <c r="A126" s="1"/>
      <c r="B126" s="1">
        <v>877937</v>
      </c>
      <c r="C126" s="1" t="s">
        <v>395</v>
      </c>
      <c r="D126" s="1"/>
      <c r="E126" s="3" t="s">
        <v>396</v>
      </c>
      <c r="F126" s="1" t="s">
        <v>397</v>
      </c>
      <c r="G126" s="1" t="s">
        <v>14</v>
      </c>
      <c r="H126" s="1" t="s">
        <v>14</v>
      </c>
      <c r="I126" s="1" t="s">
        <v>14</v>
      </c>
      <c r="J126" s="1" t="s">
        <v>15</v>
      </c>
      <c r="K126" s="2"/>
      <c r="L126" s="5">
        <f>K126*115.50</f>
        <v>0</v>
      </c>
    </row>
    <row r="127" spans="1:12">
      <c r="A127" s="1"/>
      <c r="B127" s="1">
        <v>877938</v>
      </c>
      <c r="C127" s="1" t="s">
        <v>398</v>
      </c>
      <c r="D127" s="1"/>
      <c r="E127" s="3" t="s">
        <v>399</v>
      </c>
      <c r="F127" s="1" t="s">
        <v>400</v>
      </c>
      <c r="G127" s="1" t="s">
        <v>14</v>
      </c>
      <c r="H127" s="1" t="s">
        <v>14</v>
      </c>
      <c r="I127" s="1" t="s">
        <v>14</v>
      </c>
      <c r="J127" s="1" t="s">
        <v>15</v>
      </c>
      <c r="K127" s="2"/>
      <c r="L127" s="5">
        <f>K127*176.00</f>
        <v>0</v>
      </c>
    </row>
    <row r="128" spans="1:12">
      <c r="A128" s="1"/>
      <c r="B128" s="1">
        <v>877939</v>
      </c>
      <c r="C128" s="1" t="s">
        <v>401</v>
      </c>
      <c r="D128" s="1"/>
      <c r="E128" s="3" t="s">
        <v>402</v>
      </c>
      <c r="F128" s="1" t="s">
        <v>403</v>
      </c>
      <c r="G128" s="1" t="s">
        <v>14</v>
      </c>
      <c r="H128" s="1" t="s">
        <v>14</v>
      </c>
      <c r="I128" s="1" t="s">
        <v>14</v>
      </c>
      <c r="J128" s="1" t="s">
        <v>15</v>
      </c>
      <c r="K128" s="2"/>
      <c r="L128" s="5">
        <f>K128*340.00</f>
        <v>0</v>
      </c>
    </row>
    <row r="129" spans="1:12">
      <c r="A129" s="1"/>
      <c r="B129" s="1">
        <v>877940</v>
      </c>
      <c r="C129" s="1" t="s">
        <v>404</v>
      </c>
      <c r="D129" s="1"/>
      <c r="E129" s="3" t="s">
        <v>405</v>
      </c>
      <c r="F129" s="1" t="s">
        <v>406</v>
      </c>
      <c r="G129" s="1" t="s">
        <v>14</v>
      </c>
      <c r="H129" s="1" t="s">
        <v>14</v>
      </c>
      <c r="I129" s="1" t="s">
        <v>14</v>
      </c>
      <c r="J129" s="1" t="s">
        <v>15</v>
      </c>
      <c r="K129" s="2"/>
      <c r="L129" s="5">
        <f>K129*480.00</f>
        <v>0</v>
      </c>
    </row>
    <row r="130" spans="1:12">
      <c r="A130" s="1"/>
      <c r="B130" s="1">
        <v>877941</v>
      </c>
      <c r="C130" s="1" t="s">
        <v>407</v>
      </c>
      <c r="D130" s="1"/>
      <c r="E130" s="3" t="s">
        <v>408</v>
      </c>
      <c r="F130" s="1" t="s">
        <v>409</v>
      </c>
      <c r="G130" s="1" t="s">
        <v>14</v>
      </c>
      <c r="H130" s="1" t="s">
        <v>14</v>
      </c>
      <c r="I130" s="1" t="s">
        <v>14</v>
      </c>
      <c r="J130" s="1" t="s">
        <v>15</v>
      </c>
      <c r="K130" s="2"/>
      <c r="L130" s="5">
        <f>K130*670.00</f>
        <v>0</v>
      </c>
    </row>
    <row r="131" spans="1:12">
      <c r="A131" s="1"/>
      <c r="B131" s="1">
        <v>877942</v>
      </c>
      <c r="C131" s="1" t="s">
        <v>410</v>
      </c>
      <c r="D131" s="1"/>
      <c r="E131" s="3" t="s">
        <v>411</v>
      </c>
      <c r="F131" s="1" t="s">
        <v>384</v>
      </c>
      <c r="G131" s="1" t="s">
        <v>14</v>
      </c>
      <c r="H131" s="1" t="s">
        <v>14</v>
      </c>
      <c r="I131" s="1" t="s">
        <v>14</v>
      </c>
      <c r="J131" s="1" t="s">
        <v>15</v>
      </c>
      <c r="K131" s="2"/>
      <c r="L131" s="5">
        <f>K131*0.00</f>
        <v>0</v>
      </c>
    </row>
    <row r="132" spans="1:12">
      <c r="A132" s="1"/>
      <c r="B132" s="1">
        <v>877943</v>
      </c>
      <c r="C132" s="1" t="s">
        <v>412</v>
      </c>
      <c r="D132" s="1"/>
      <c r="E132" s="3" t="s">
        <v>413</v>
      </c>
      <c r="F132" s="1" t="s">
        <v>384</v>
      </c>
      <c r="G132" s="1" t="s">
        <v>14</v>
      </c>
      <c r="H132" s="1" t="s">
        <v>14</v>
      </c>
      <c r="I132" s="1" t="s">
        <v>14</v>
      </c>
      <c r="J132" s="1" t="s">
        <v>15</v>
      </c>
      <c r="K132" s="2"/>
      <c r="L132" s="5">
        <f>K132*0.00</f>
        <v>0</v>
      </c>
    </row>
    <row r="133" spans="1:12">
      <c r="A133" s="1"/>
      <c r="B133" s="1">
        <v>877944</v>
      </c>
      <c r="C133" s="1" t="s">
        <v>414</v>
      </c>
      <c r="D133" s="1"/>
      <c r="E133" s="3" t="s">
        <v>415</v>
      </c>
      <c r="F133" s="1" t="s">
        <v>416</v>
      </c>
      <c r="G133" s="1" t="s">
        <v>14</v>
      </c>
      <c r="H133" s="1" t="s">
        <v>14</v>
      </c>
      <c r="I133" s="1" t="s">
        <v>14</v>
      </c>
      <c r="J133" s="1" t="s">
        <v>15</v>
      </c>
      <c r="K133" s="2"/>
      <c r="L133" s="5">
        <f>K133*55.40</f>
        <v>0</v>
      </c>
    </row>
    <row r="134" spans="1:12">
      <c r="A134" s="1"/>
      <c r="B134" s="1">
        <v>877945</v>
      </c>
      <c r="C134" s="1" t="s">
        <v>417</v>
      </c>
      <c r="D134" s="1"/>
      <c r="E134" s="3" t="s">
        <v>418</v>
      </c>
      <c r="F134" s="1" t="s">
        <v>419</v>
      </c>
      <c r="G134" s="1" t="s">
        <v>14</v>
      </c>
      <c r="H134" s="1" t="s">
        <v>14</v>
      </c>
      <c r="I134" s="1" t="s">
        <v>14</v>
      </c>
      <c r="J134" s="1" t="s">
        <v>15</v>
      </c>
      <c r="K134" s="2"/>
      <c r="L134" s="5">
        <f>K134*82.00</f>
        <v>0</v>
      </c>
    </row>
    <row r="135" spans="1:12">
      <c r="A135" s="1"/>
      <c r="B135" s="1">
        <v>877946</v>
      </c>
      <c r="C135" s="1" t="s">
        <v>420</v>
      </c>
      <c r="D135" s="1"/>
      <c r="E135" s="3" t="s">
        <v>421</v>
      </c>
      <c r="F135" s="1" t="s">
        <v>422</v>
      </c>
      <c r="G135" s="1" t="s">
        <v>14</v>
      </c>
      <c r="H135" s="1" t="s">
        <v>14</v>
      </c>
      <c r="I135" s="1" t="s">
        <v>14</v>
      </c>
      <c r="J135" s="1" t="s">
        <v>15</v>
      </c>
      <c r="K135" s="2"/>
      <c r="L135" s="5">
        <f>K135*134.00</f>
        <v>0</v>
      </c>
    </row>
    <row r="136" spans="1:12">
      <c r="A136" s="1"/>
      <c r="B136" s="1">
        <v>877947</v>
      </c>
      <c r="C136" s="1" t="s">
        <v>423</v>
      </c>
      <c r="D136" s="1"/>
      <c r="E136" s="3" t="s">
        <v>424</v>
      </c>
      <c r="F136" s="1" t="s">
        <v>425</v>
      </c>
      <c r="G136" s="1" t="s">
        <v>14</v>
      </c>
      <c r="H136" s="1" t="s">
        <v>14</v>
      </c>
      <c r="I136" s="1" t="s">
        <v>14</v>
      </c>
      <c r="J136" s="1" t="s">
        <v>15</v>
      </c>
      <c r="K136" s="2"/>
      <c r="L136" s="5">
        <f>K136*263.00</f>
        <v>0</v>
      </c>
    </row>
    <row r="137" spans="1:12">
      <c r="A137" s="1"/>
      <c r="B137" s="1">
        <v>877948</v>
      </c>
      <c r="C137" s="1" t="s">
        <v>426</v>
      </c>
      <c r="D137" s="1"/>
      <c r="E137" s="3" t="s">
        <v>427</v>
      </c>
      <c r="F137" s="1" t="s">
        <v>428</v>
      </c>
      <c r="G137" s="1" t="s">
        <v>14</v>
      </c>
      <c r="H137" s="1" t="s">
        <v>14</v>
      </c>
      <c r="I137" s="1" t="s">
        <v>14</v>
      </c>
      <c r="J137" s="1" t="s">
        <v>15</v>
      </c>
      <c r="K137" s="2"/>
      <c r="L137" s="5">
        <f>K137*376.00</f>
        <v>0</v>
      </c>
    </row>
    <row r="138" spans="1:12">
      <c r="A138" s="1"/>
      <c r="B138" s="1">
        <v>877949</v>
      </c>
      <c r="C138" s="1" t="s">
        <v>429</v>
      </c>
      <c r="D138" s="1"/>
      <c r="E138" s="3" t="s">
        <v>430</v>
      </c>
      <c r="F138" s="1" t="s">
        <v>431</v>
      </c>
      <c r="G138" s="1" t="s">
        <v>14</v>
      </c>
      <c r="H138" s="1" t="s">
        <v>14</v>
      </c>
      <c r="I138" s="1" t="s">
        <v>14</v>
      </c>
      <c r="J138" s="1" t="s">
        <v>15</v>
      </c>
      <c r="K138" s="2"/>
      <c r="L138" s="5">
        <f>K138*546.00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2025-07-02T06:17:25+03:00</dcterms:created>
  <dcterms:modified xsi:type="dcterms:W3CDTF">2025-07-02T06:17:25+03:00</dcterms:modified>
  <dc:title>Untitled Spreadsheet</dc:title>
  <dc:description/>
  <dc:subject/>
  <cp:keywords/>
  <cp:category/>
</cp:coreProperties>
</file>