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<sst xmlns="http://schemas.openxmlformats.org/spreadsheetml/2006/main" uniqueCount="825">
  <si>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</si>
  <si>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</si>
  <si>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</si>
  <si>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</si>
  <si>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</si>
  <si>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</si>
  <si>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</si>
  <si>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</si>
  <si>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</si>
  <si>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</si>
  <si>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</si>
  <si>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ELT-101001</t>
  </si>
  <si>
    <t>Предохранительный клапан для бойлера 1/2" с курком (240/10)</t>
  </si>
  <si>
    <t>217.58 руб.</t>
  </si>
  <si>
    <t>Уточняйте</t>
  </si>
  <si>
    <t>шт</t>
  </si>
  <si>
    <t>ELT-101002</t>
  </si>
  <si>
    <t>Предохранительный клапан для бойлера 1/2" без курка (240/10)</t>
  </si>
  <si>
    <t>212.01 руб.</t>
  </si>
  <si>
    <t>ELT-101009</t>
  </si>
  <si>
    <t>Группа безопасности мини 1" (20/1)</t>
  </si>
  <si>
    <t>1 317.50 руб.</t>
  </si>
  <si>
    <t>ELT-101010</t>
  </si>
  <si>
    <t>Группа безопасности настенная  3/4" (3 bar) (10/1)</t>
  </si>
  <si>
    <t>1 997.50 руб.</t>
  </si>
  <si>
    <t>OTM-110599</t>
  </si>
  <si>
    <t>Воздухоотводчик автоматический пластиковый (100шт)</t>
  </si>
  <si>
    <t>321.52 руб.</t>
  </si>
  <si>
    <t>SOS-110001</t>
  </si>
  <si>
    <t>VR33FFK-1.5</t>
  </si>
  <si>
    <t>Клапан предохранительный 1/2"вн х1/2"вн красный VR 1,5 бара (100/10шт)</t>
  </si>
  <si>
    <t>394.94 руб.</t>
  </si>
  <si>
    <t>SOS-110002</t>
  </si>
  <si>
    <t>VR33FFK-3</t>
  </si>
  <si>
    <t>Клапан предохранительный 1/2"вн х1/2"вн красный VR 3 бара (100/10шт)</t>
  </si>
  <si>
    <t>SOS-110003</t>
  </si>
  <si>
    <t>VR33FFK-6</t>
  </si>
  <si>
    <t>Клапан предохранительный 1/2"вн х1/2"вн красный VR 6 бар (100/10шт)</t>
  </si>
  <si>
    <t>SOS-110004</t>
  </si>
  <si>
    <t>VR34FFK-3</t>
  </si>
  <si>
    <t>Клапан предохранительный 1/2"вн х3/4"вн красный VR 3 бара (100/10шт)</t>
  </si>
  <si>
    <t>452.27 руб.</t>
  </si>
  <si>
    <t>SOS-110005</t>
  </si>
  <si>
    <t>VR33FMK-1.5</t>
  </si>
  <si>
    <t>Клапан предохранительный 1/2"вн х1/2"нар красный VR 1,5 бара (100/10шт)</t>
  </si>
  <si>
    <t>SOS-110006</t>
  </si>
  <si>
    <t>VR33FMK-3</t>
  </si>
  <si>
    <t>Клапан предохранительный 1/2"вн х1/2"нар красный VR 3 бара (100/10шт)</t>
  </si>
  <si>
    <t>SOS-110007</t>
  </si>
  <si>
    <t>VR33FFC-6</t>
  </si>
  <si>
    <t>Клапан предохранительный 1/2"вн х1/2"вн синий VR 6 бар (100/10шт)</t>
  </si>
  <si>
    <t>SOS-110008</t>
  </si>
  <si>
    <t>VR33FFC-8</t>
  </si>
  <si>
    <t>Клапан предохранительный 1/2"вн х1/2"вн синий VR 8 бар (100/10шт)</t>
  </si>
  <si>
    <t>SOS-110009</t>
  </si>
  <si>
    <t>BL10</t>
  </si>
  <si>
    <t>Клапан предохранительный для водонагревателя 1/2 7 бар (200/10шт)</t>
  </si>
  <si>
    <t>262.76 руб.</t>
  </si>
  <si>
    <t>SOS-110013</t>
  </si>
  <si>
    <t>BL11</t>
  </si>
  <si>
    <t>Клапан предохранительный для водонагревателя 3/4 7 бар (200/10шт)</t>
  </si>
  <si>
    <t>428.38 руб.</t>
  </si>
  <si>
    <t>SOS-110015</t>
  </si>
  <si>
    <t>VR11KFM-1.5</t>
  </si>
  <si>
    <t>Клапан предохранительный 1/2"вн х1/2"нар  красный VR 1,5 бара (100/10шт)</t>
  </si>
  <si>
    <t>420.42 руб.</t>
  </si>
  <si>
    <t>SOS-110016</t>
  </si>
  <si>
    <t>VR11KFM-3</t>
  </si>
  <si>
    <t>Клапан предохранительный 1/2"вн х1/2"нар  красный VR 3 бара (100/10шт)</t>
  </si>
  <si>
    <t>SOS-220001</t>
  </si>
  <si>
    <t>PF500</t>
  </si>
  <si>
    <t>Воздухоотводчик автомат. прямой 1/2" VR никель (1/100шт)</t>
  </si>
  <si>
    <t>383.79 руб.</t>
  </si>
  <si>
    <t>SOS-220002</t>
  </si>
  <si>
    <t>PF505</t>
  </si>
  <si>
    <t>Воздухоотводчик автомат. угловой 1/2" VR никель(1/100шт)</t>
  </si>
  <si>
    <t>359.91 руб.</t>
  </si>
  <si>
    <t>SOS-220003</t>
  </si>
  <si>
    <t>PF504</t>
  </si>
  <si>
    <t>Воздухоотводчик с обратным клапаном 1/2" ХРОМ (100/1шт)</t>
  </si>
  <si>
    <t>391.76 руб.</t>
  </si>
  <si>
    <t>SOS-220004</t>
  </si>
  <si>
    <t>PF501</t>
  </si>
  <si>
    <t>Воздухоотводчик автомат. угловой 1/2 латунь (1/100шт)</t>
  </si>
  <si>
    <t>447.49 руб.</t>
  </si>
  <si>
    <t>SOS-220005</t>
  </si>
  <si>
    <t>PF503</t>
  </si>
  <si>
    <t>Воздухоотводчик с обратным клапаном 1/2" ЛАТУНЬ (100/1шт)</t>
  </si>
  <si>
    <t>490.49 руб.</t>
  </si>
  <si>
    <t>SOS-220006</t>
  </si>
  <si>
    <t>PF506</t>
  </si>
  <si>
    <t>SOS-220007</t>
  </si>
  <si>
    <t>PF502</t>
  </si>
  <si>
    <t>Воздухоотводчик автомат. прямой 1/2" VR латунь (1/100шт)</t>
  </si>
  <si>
    <t>379.02 руб.</t>
  </si>
  <si>
    <t>SOS-220008</t>
  </si>
  <si>
    <t>PF507</t>
  </si>
  <si>
    <t>Воздухоотводчик автомат. прямой 1/2 , Никель   ViEiR  (150/1шт)</t>
  </si>
  <si>
    <t>380.61 руб.</t>
  </si>
  <si>
    <t>SOS-220009</t>
  </si>
  <si>
    <t>PF508</t>
  </si>
  <si>
    <t>Воздухоотводчик автомат. прямой 1/2" VR никель(1/100шт)</t>
  </si>
  <si>
    <t>453.86 руб.</t>
  </si>
  <si>
    <t>SOS-310001</t>
  </si>
  <si>
    <t>AQ1058</t>
  </si>
  <si>
    <t>Настенная группа безопасности расширительного бака в сборе (1/10шт)</t>
  </si>
  <si>
    <t>2 606.92 руб.</t>
  </si>
  <si>
    <t>SOS-310002</t>
  </si>
  <si>
    <t>AQ1063</t>
  </si>
  <si>
    <t>Группа безопасности для котла  в сборе VR (1/20шт)</t>
  </si>
  <si>
    <t>2 180.13 руб.</t>
  </si>
  <si>
    <t>SOS-310003</t>
  </si>
  <si>
    <t>AQ1123</t>
  </si>
  <si>
    <t>Группа безопасности 3 бара для котла VR в сборе мини (1/20шт)</t>
  </si>
  <si>
    <t>1 536.76 руб.</t>
  </si>
  <si>
    <t>SOS-310004</t>
  </si>
  <si>
    <t>AQ1124</t>
  </si>
  <si>
    <t>Группа безопасности для котла VR в сборе никель (1/20шт)</t>
  </si>
  <si>
    <t>2 266.13 руб.</t>
  </si>
  <si>
    <t>SOS-310005</t>
  </si>
  <si>
    <t>AQ1113</t>
  </si>
  <si>
    <t>Группа безопасности для котла ViEiR стальная (1/20шт)</t>
  </si>
  <si>
    <t>2 490.67 руб.</t>
  </si>
  <si>
    <t>SOS-310006</t>
  </si>
  <si>
    <t>AQ1063A</t>
  </si>
  <si>
    <t>Группа безопасности для котла  ЛАТУНЬ ViEiR  (20/1шт) 1,5BAR</t>
  </si>
  <si>
    <t>2 310.72 руб.</t>
  </si>
  <si>
    <t>SOS-310007</t>
  </si>
  <si>
    <t>AQ1123A</t>
  </si>
  <si>
    <t>Группа безопасности МИНИ  ViEiR (20/1шт) 1,5BAR</t>
  </si>
  <si>
    <t>1 608.43 руб.</t>
  </si>
  <si>
    <t>SOS-410001</t>
  </si>
  <si>
    <t>BL766</t>
  </si>
  <si>
    <t>Регулятор давления поршневой VR под манометр 1/2  (1/40шт)</t>
  </si>
  <si>
    <t>1 341.19 руб.</t>
  </si>
  <si>
    <t>SOS-410002</t>
  </si>
  <si>
    <t>BL767</t>
  </si>
  <si>
    <t>Регулятор давления поршневой VR под манометр 3/4  (1/40шт)</t>
  </si>
  <si>
    <t>1 478.65 руб.</t>
  </si>
  <si>
    <t>SOS-410003</t>
  </si>
  <si>
    <t>BL769</t>
  </si>
  <si>
    <t>Регулятор давления VR под манометр 1/2 (1/30шт)</t>
  </si>
  <si>
    <t>1 976.29 руб.</t>
  </si>
  <si>
    <t>SOS-410004</t>
  </si>
  <si>
    <t>BL770</t>
  </si>
  <si>
    <t>Регулятор давления VR под манометр 3/4 (1/30шт)</t>
  </si>
  <si>
    <t>2 047.96 руб.</t>
  </si>
  <si>
    <t>SOS-410005</t>
  </si>
  <si>
    <t>BL771</t>
  </si>
  <si>
    <t>Регулятор давления VR под манометр 1 (1/30шт)</t>
  </si>
  <si>
    <t>3 299.66 руб.</t>
  </si>
  <si>
    <t>SOS-410006</t>
  </si>
  <si>
    <t>BL763</t>
  </si>
  <si>
    <t>Регулятор давления VR под манометр 1/2 (1/40шт)</t>
  </si>
  <si>
    <t>802.62 руб.</t>
  </si>
  <si>
    <t>SOS-410007</t>
  </si>
  <si>
    <t>BL764</t>
  </si>
  <si>
    <t>Регулятор давления VR под манометр 3/4 (1/40шт)</t>
  </si>
  <si>
    <t>887.02 руб.</t>
  </si>
  <si>
    <t>SOS-410008</t>
  </si>
  <si>
    <t>BL765</t>
  </si>
  <si>
    <t>1 106.79 руб.</t>
  </si>
  <si>
    <t>SOS-410009</t>
  </si>
  <si>
    <t>BL768</t>
  </si>
  <si>
    <t>Регулятор давления 1/2 под  манометр(1/40шт)</t>
  </si>
  <si>
    <t>1 178.45 руб.</t>
  </si>
  <si>
    <t>SOS-410011</t>
  </si>
  <si>
    <t>VR720</t>
  </si>
  <si>
    <t>Регулятор давления ( РЕДУКТОР) 1/2  "ViEiR" (80шт)</t>
  </si>
  <si>
    <t>643.37 руб.</t>
  </si>
  <si>
    <t>STP-310050</t>
  </si>
  <si>
    <t>VRGL13</t>
  </si>
  <si>
    <t>Балансировочный клапан 1/2"  ""ViEiR" (36/1шт)</t>
  </si>
  <si>
    <t>2 223.13 руб.</t>
  </si>
  <si>
    <t>STP-310051</t>
  </si>
  <si>
    <t>VRGL14</t>
  </si>
  <si>
    <t>Балансировочный клапан 3/4"  ""ViEiR" (36/1шт)</t>
  </si>
  <si>
    <t>2 433.34 руб.</t>
  </si>
  <si>
    <t>STP-310052</t>
  </si>
  <si>
    <t>VRGL15</t>
  </si>
  <si>
    <t>Балансировочный клапан 1"  ""ViEiR" (36/1шт)</t>
  </si>
  <si>
    <t>3 533.76 руб.</t>
  </si>
  <si>
    <t>STP-310053</t>
  </si>
  <si>
    <t>VRGL16</t>
  </si>
  <si>
    <t>Балансировочный клапан 11/4"  ""ViEiR" (12/1шт)</t>
  </si>
  <si>
    <t>5 223.40 руб.</t>
  </si>
  <si>
    <t>STP-310054</t>
  </si>
  <si>
    <t>VRGL17</t>
  </si>
  <si>
    <t>Балансировочный клапан 11/2"  ""ViEiR" (12/1шт)</t>
  </si>
  <si>
    <t>6 521.29 руб.</t>
  </si>
  <si>
    <t>VER-000136</t>
  </si>
  <si>
    <t>BL775</t>
  </si>
  <si>
    <t>Регулятор давления поршневой под манометр 1/2  "ViEiR" (60шт)</t>
  </si>
  <si>
    <t>874.28 руб.</t>
  </si>
  <si>
    <t>VER-000137</t>
  </si>
  <si>
    <t>BL776</t>
  </si>
  <si>
    <t>Регулятор давления поршневой под манометр 3/4" "ViEiR" (60шт)</t>
  </si>
  <si>
    <t>925.24 руб.</t>
  </si>
  <si>
    <t>VER-000209</t>
  </si>
  <si>
    <t>VR33FMK-3N</t>
  </si>
  <si>
    <t>Предохранительный  клапан 3 бара 1/2"гх1/2"ш красный "ViEiR" НИКЕЛЬ"(100/1шт)</t>
  </si>
  <si>
    <t>398.13 руб.</t>
  </si>
  <si>
    <t>VER-000210</t>
  </si>
  <si>
    <t>AQ1123N</t>
  </si>
  <si>
    <t xml:space="preserve">Группа безопасности МИНИ никелированная "ViEiR"(20/1шт) 3BAR </t>
  </si>
  <si>
    <t>1 633.91 руб.</t>
  </si>
  <si>
    <t>VER-000215</t>
  </si>
  <si>
    <t>VP54</t>
  </si>
  <si>
    <t>Гаситель гидроудара поршневой "VER-PRO"1/2 (60шт)</t>
  </si>
  <si>
    <t>1 164.12 руб.</t>
  </si>
  <si>
    <t>VER-000216</t>
  </si>
  <si>
    <t>VP53</t>
  </si>
  <si>
    <t>Регулятор давления (РЕДУКТОР) 1/2  "VER-PRO" (20шт)</t>
  </si>
  <si>
    <t>4 124.58 руб.</t>
  </si>
  <si>
    <t>VER-000304</t>
  </si>
  <si>
    <t>AQ1063N</t>
  </si>
  <si>
    <t>Группа безопасности для котла  ЛАТУНЬ"ViEiR" (20/1шт) 3BAR НИКЕЛЬ</t>
  </si>
  <si>
    <t>2 345.75 руб.</t>
  </si>
  <si>
    <t>VER-000380</t>
  </si>
  <si>
    <t>AQ1063B</t>
  </si>
  <si>
    <t>Группа безопасности в теплоизоляции "ViEiR"(20/1шт)</t>
  </si>
  <si>
    <t>2 594.18 руб.</t>
  </si>
  <si>
    <t>VER-000643</t>
  </si>
  <si>
    <t>VRT31</t>
  </si>
  <si>
    <t>Гаситель гидроудара мембранный 1/2" "ViEiR" (50/1шт)</t>
  </si>
  <si>
    <t>1 078.12 руб.</t>
  </si>
  <si>
    <t>VER-000646</t>
  </si>
  <si>
    <t>BL790</t>
  </si>
  <si>
    <t>Регулятор давления мембранный под манометр 1/2" "ViEiR" (30шт)</t>
  </si>
  <si>
    <t>2 535.26 руб.</t>
  </si>
  <si>
    <t>VER-000711</t>
  </si>
  <si>
    <t>VP65</t>
  </si>
  <si>
    <t>Редуктор давления поршневой 1/2" (60/1шт)</t>
  </si>
  <si>
    <t>1 052.64 руб.</t>
  </si>
  <si>
    <t>VER-000712</t>
  </si>
  <si>
    <t>VP66</t>
  </si>
  <si>
    <t>Редуктор давления поршневой 3/4" (60/1шт)</t>
  </si>
  <si>
    <t>1 207.12 руб.</t>
  </si>
  <si>
    <t>VER-000800</t>
  </si>
  <si>
    <t>VRQ11</t>
  </si>
  <si>
    <t>Регулятор давления газовый со встроенным фильтром DN15 - 1/2" (20/1шт)</t>
  </si>
  <si>
    <t>1 318.59 руб.</t>
  </si>
  <si>
    <t>VER-000801</t>
  </si>
  <si>
    <t>VRQ12</t>
  </si>
  <si>
    <t>Регулятор давления газовый со встроенным фильтром DN20 - 3/4" (20/1шт)</t>
  </si>
  <si>
    <t>VER-000848</t>
  </si>
  <si>
    <t>VPF511</t>
  </si>
  <si>
    <t>Воздухоотводчик с обратным клапаном 1/2" (100/1шт)</t>
  </si>
  <si>
    <t>546.23 руб.</t>
  </si>
  <si>
    <t>VER-000849</t>
  </si>
  <si>
    <t>VPF511-N</t>
  </si>
  <si>
    <t>Воздухоотводчик с обратным клапаном,никелированный 1/2" (100/1шт)</t>
  </si>
  <si>
    <t>557.38 руб.</t>
  </si>
  <si>
    <t>VER-001012</t>
  </si>
  <si>
    <t>AQ1059-A</t>
  </si>
  <si>
    <t>Группа безопасности, 1.5bar 1"(20/1шт)</t>
  </si>
  <si>
    <t>2 820.32 руб.</t>
  </si>
  <si>
    <t>VER-001013</t>
  </si>
  <si>
    <t>AQ1059</t>
  </si>
  <si>
    <t>Группа безопасности, 3bar 1"(20/1шт)</t>
  </si>
  <si>
    <t>VER-001084</t>
  </si>
  <si>
    <t>VR45FFK-8</t>
  </si>
  <si>
    <t>Предохранительный  клапан 3/4"х1" красный 8 BAR  (100/1шт)</t>
  </si>
  <si>
    <t>541.45 руб.</t>
  </si>
  <si>
    <t>VER-001085</t>
  </si>
  <si>
    <t>VR45FFC-6</t>
  </si>
  <si>
    <t>Предохранительный  клапан 3/4"х1" синий 6 BAR  (100/1шт)</t>
  </si>
  <si>
    <t>VER-001086</t>
  </si>
  <si>
    <t>VR45FFC-8</t>
  </si>
  <si>
    <t>Предохранительный  клапан 3/4"х1" синий 8 BAR  (100/1шт)</t>
  </si>
  <si>
    <t>VER-001101</t>
  </si>
  <si>
    <t>AM1163</t>
  </si>
  <si>
    <t>Группа безопасности 1" 3 BAR  (20/1шт)</t>
  </si>
  <si>
    <t>1 745.38 руб.</t>
  </si>
  <si>
    <t>VER-001102</t>
  </si>
  <si>
    <t>AM1223</t>
  </si>
  <si>
    <t>1 383.88 руб.</t>
  </si>
  <si>
    <t>VER-001114</t>
  </si>
  <si>
    <t>VR33FFK-2</t>
  </si>
  <si>
    <t>Предохранительный  клапан 1/2"х2" красный 2 BAR  (100/1шт)</t>
  </si>
  <si>
    <t>VER-001115</t>
  </si>
  <si>
    <t>VR34FFC-6</t>
  </si>
  <si>
    <t>Предохранительный  клапан 1/2"х3/4" синий 6 BAR  (100/1шт)</t>
  </si>
  <si>
    <t>449.09 руб.</t>
  </si>
  <si>
    <t>VER-001116</t>
  </si>
  <si>
    <t>VR34FFC-8</t>
  </si>
  <si>
    <t>Предохранительный  клапан 1/2"х3/4" синий 8 BAR  (100/1шт)</t>
  </si>
  <si>
    <t>VER-001117</t>
  </si>
  <si>
    <t>VR34FFC-10</t>
  </si>
  <si>
    <t>Предохранительный  клапан 1/2"х3/4" синий 10 BAR  (100/1шт)</t>
  </si>
  <si>
    <t>VER-001124</t>
  </si>
  <si>
    <t>VRGL18</t>
  </si>
  <si>
    <t>Автоматический  регулятор перепада давления в комплекте со статическим балансировочным клапаном 3/4"</t>
  </si>
  <si>
    <t>6 048.32 руб.</t>
  </si>
  <si>
    <t>VER-001125</t>
  </si>
  <si>
    <t>VRGL19</t>
  </si>
  <si>
    <t>Автоматический  регулятор перепада давления в комплекте со статическим балансировочным клапаном 1" (</t>
  </si>
  <si>
    <t>7 763.44 руб.</t>
  </si>
  <si>
    <t>VER-001154</t>
  </si>
  <si>
    <t>VP1148</t>
  </si>
  <si>
    <t>Гаситель гидроудара проходной 3/4" (50/1шт)</t>
  </si>
  <si>
    <t>1 487.40 руб.</t>
  </si>
  <si>
    <t>VER-001173</t>
  </si>
  <si>
    <t>VR721</t>
  </si>
  <si>
    <t>Редуктор давления с фильтром и манометром 1/2" (20/1шт)</t>
  </si>
  <si>
    <t>1 646.65 руб.</t>
  </si>
  <si>
    <t>VER-001174</t>
  </si>
  <si>
    <t>VR722</t>
  </si>
  <si>
    <t>Редуктор давления с фильтром и манометром 3/4" (20/1шт)</t>
  </si>
  <si>
    <t>2 307.53 руб.</t>
  </si>
  <si>
    <t>VER-001230</t>
  </si>
  <si>
    <t>VR23</t>
  </si>
  <si>
    <t>Система контроля протечки воды (4/1комплект)</t>
  </si>
  <si>
    <t>9 868.72 руб.</t>
  </si>
  <si>
    <t>VER-001240</t>
  </si>
  <si>
    <t>AM15</t>
  </si>
  <si>
    <t>Группа безопасности для бойлера 3/4" (30/1шт)</t>
  </si>
  <si>
    <t>958.69 руб.</t>
  </si>
  <si>
    <t>VER-001332</t>
  </si>
  <si>
    <t>VRQ28/2-15</t>
  </si>
  <si>
    <t>Комплект автоматического контроля загазованности (сигнализатор газа бытовой+клапан газовый соленоидн</t>
  </si>
  <si>
    <t>2 038.40 руб.</t>
  </si>
  <si>
    <t>ком</t>
  </si>
  <si>
    <t>VER-001333</t>
  </si>
  <si>
    <t>VRQ28/2-20</t>
  </si>
  <si>
    <t>2 111.66 руб.</t>
  </si>
  <si>
    <t>VER-001334</t>
  </si>
  <si>
    <t>VRQ28/2-25</t>
  </si>
  <si>
    <t>2 253.39 руб.</t>
  </si>
  <si>
    <t>VER-001335</t>
  </si>
  <si>
    <t>VRQ27/3-15</t>
  </si>
  <si>
    <t>2 831.47 руб.</t>
  </si>
  <si>
    <t>VER-001336</t>
  </si>
  <si>
    <t>VRQ27/3-20</t>
  </si>
  <si>
    <t>2 899.94 руб.</t>
  </si>
  <si>
    <t>VER-001337</t>
  </si>
  <si>
    <t>VRQ27/3-25</t>
  </si>
  <si>
    <t>3 043.27 руб.</t>
  </si>
  <si>
    <t>VLC-1011004</t>
  </si>
  <si>
    <t>VT.CAR20.I.04001</t>
  </si>
  <si>
    <t>Гаситель гидроударов мембранный с манометром</t>
  </si>
  <si>
    <t>3 125.00 руб.</t>
  </si>
  <si>
    <t>VLC-1141001</t>
  </si>
  <si>
    <t>VT.MT10NR</t>
  </si>
  <si>
    <t>Трехходовой термостатический смесительный клапанThermomix 1/2"  (не регул.)</t>
  </si>
  <si>
    <t>11 810.00 руб.</t>
  </si>
  <si>
    <t>VLC-1141002</t>
  </si>
  <si>
    <t>VT.MT10RU</t>
  </si>
  <si>
    <t>Трехходовой термостатический смесительный клапан Thermomix 1/2" (регул)</t>
  </si>
  <si>
    <t>11 490.00 руб.</t>
  </si>
  <si>
    <t>VLC-1142001</t>
  </si>
  <si>
    <t>VT.460.0.3</t>
  </si>
  <si>
    <t>Группа безопасности с латунным корпусом (с манометрами 0-4 бар ) (1 /20шт)</t>
  </si>
  <si>
    <t>3 526.00 руб.</t>
  </si>
  <si>
    <t>VLC-1142004</t>
  </si>
  <si>
    <t>VT.0490.IG.0415</t>
  </si>
  <si>
    <t>Клапан предохр. 1/2" х1,5 бара (16 /128шт)</t>
  </si>
  <si>
    <t>1 108.00 руб.</t>
  </si>
  <si>
    <t>VLC-1142005</t>
  </si>
  <si>
    <t>VT.0490.IG.0430</t>
  </si>
  <si>
    <t>Клапан предохр. 1/2" х3 бара (16 /128шт)</t>
  </si>
  <si>
    <t>VLC-1142006</t>
  </si>
  <si>
    <t>VT.0490.IG.0460</t>
  </si>
  <si>
    <t>Клапан предохр. 1/2" х6 бара (16 /128шт)</t>
  </si>
  <si>
    <t>997.00 руб.</t>
  </si>
  <si>
    <t>VLC-1142007</t>
  </si>
  <si>
    <t>VT.495.0.3</t>
  </si>
  <si>
    <t>Настенная группа безопасности стальная консольная с манометром  0-4 бар (1 /9шт)</t>
  </si>
  <si>
    <t>VLC-1142008</t>
  </si>
  <si>
    <t>VT.1831.N.04</t>
  </si>
  <si>
    <t>Клапан предохр. регул. 1-12 бар 1/2" (6 /96шт)</t>
  </si>
  <si>
    <t>1 536.00 руб.</t>
  </si>
  <si>
    <t>VLC-1142009</t>
  </si>
  <si>
    <t>VT.1831.N.05</t>
  </si>
  <si>
    <t>Клапан предохр. регул. 1-12 бар 3/4" (5 /60шт)</t>
  </si>
  <si>
    <t>2 633.00 руб.</t>
  </si>
  <si>
    <t>VLC-1142010</t>
  </si>
  <si>
    <t>VT.1831.N.06</t>
  </si>
  <si>
    <t>Клапан предохр. регул. 1-12 бар 1" (4 /36шт)</t>
  </si>
  <si>
    <t>3 844.00 руб.</t>
  </si>
  <si>
    <t>VLC-1142011</t>
  </si>
  <si>
    <t>VT.1831.N.07</t>
  </si>
  <si>
    <t>Клапан предохр. регул. 1-12 бар 1 1/4" (2 /18шт)</t>
  </si>
  <si>
    <t>6 575.00 руб.</t>
  </si>
  <si>
    <t>VLC-1142012</t>
  </si>
  <si>
    <t>VT.1831.N.08</t>
  </si>
  <si>
    <t>Клапан предохр. регул. 1-12 бар 1 1/2" (1 /12шт)</t>
  </si>
  <si>
    <t>9 727.00 руб.</t>
  </si>
  <si>
    <t>VLC-1142013</t>
  </si>
  <si>
    <t>VT.1831.N.09</t>
  </si>
  <si>
    <t>Клапан предохр. регул. 1-12 бар 2" (1 /6шт)</t>
  </si>
  <si>
    <t>16 052.00 руб.</t>
  </si>
  <si>
    <t>VLC-1142014</t>
  </si>
  <si>
    <t>VT.496.N.0430</t>
  </si>
  <si>
    <t>Клапан предохр. 1/2" х3 бара, вн.-нар.</t>
  </si>
  <si>
    <t>721.00 руб.</t>
  </si>
  <si>
    <t>VLC-1143001</t>
  </si>
  <si>
    <t>VT.040.G.60006</t>
  </si>
  <si>
    <t>Автоматич. регулятор перепада  давл. в компл. с запорно-регулировочным клапаном, 1" 250-600 mBar</t>
  </si>
  <si>
    <t>26 198.00 руб.</t>
  </si>
  <si>
    <t>VLC-1143002</t>
  </si>
  <si>
    <t>VT.040.G.30006</t>
  </si>
  <si>
    <t>Автоматич. регулятор перепада  давл. в компл. с запорно-регулировочным клапаном, 1" 50-300 mBar</t>
  </si>
  <si>
    <t>VLC-1143003</t>
  </si>
  <si>
    <t>VT.040.G.60004</t>
  </si>
  <si>
    <t>Автоматич. регулятор перепада  давл. в компл. с запорно-регулировочным клапаном, 1/2" 250-600 mBar</t>
  </si>
  <si>
    <t>22 663.00 руб.</t>
  </si>
  <si>
    <t>VLC-1143004</t>
  </si>
  <si>
    <t>VT.040.G.30004</t>
  </si>
  <si>
    <t>Автоматич. регулятор перепада  давл. в компл. с запорно-регулировочным клапаном, 1/2" 50-300 mBar</t>
  </si>
  <si>
    <t>VLC-1143005</t>
  </si>
  <si>
    <t>VT.040.G.60005</t>
  </si>
  <si>
    <t>Автоматич. регулятор перепада  давл. в компл. с запорно-регулировочным клапаном, 3/4" 250-600 mBar</t>
  </si>
  <si>
    <t>24 450.00 руб.</t>
  </si>
  <si>
    <t>VLC-1143006</t>
  </si>
  <si>
    <t>VT.040.G.30005</t>
  </si>
  <si>
    <t>Автоматич. регулятор перепада  давл. в компл. с запорно-регулировочным клапаном, 3/4" 50-300 mBar</t>
  </si>
  <si>
    <t>23 737.00 руб.</t>
  </si>
  <si>
    <t>VLC-1143007</t>
  </si>
  <si>
    <t>VT.041.G.30006</t>
  </si>
  <si>
    <t>Автоматический регулятор перепада давления 1" 50-300 mBar</t>
  </si>
  <si>
    <t>17 483.00 руб.</t>
  </si>
  <si>
    <t>VLC-1143008</t>
  </si>
  <si>
    <t>VT.041.G.30004</t>
  </si>
  <si>
    <t>Автоматический регулятор перепада давления 1/2" 50-300 mBar</t>
  </si>
  <si>
    <t>15 452.00 руб.</t>
  </si>
  <si>
    <t>VLC-1143009</t>
  </si>
  <si>
    <t>VT.041.G.30005</t>
  </si>
  <si>
    <t>Автоматический регулятор перепада давления 3/4" 50-300 mBar</t>
  </si>
  <si>
    <t>16 059.00 руб.</t>
  </si>
  <si>
    <t>VLC-1143010</t>
  </si>
  <si>
    <t>VT.PICV.G.06</t>
  </si>
  <si>
    <t>Автоматический стабилизатор расхода регулируемый, динамический, 1  вн.-вн</t>
  </si>
  <si>
    <t>12 013.00 руб.</t>
  </si>
  <si>
    <t>VLC-1143011</t>
  </si>
  <si>
    <t>VT.PICV.G.04</t>
  </si>
  <si>
    <t>Автоматический стабилизатор расхода регулируемый, динамический, 1/2  вн.-вн</t>
  </si>
  <si>
    <t>3 763.00 руб.</t>
  </si>
  <si>
    <t>VLC-1143012</t>
  </si>
  <si>
    <t>VT.PICV.G.05</t>
  </si>
  <si>
    <t>Автоматический стабилизатор расхода регулируемый, динамический, 3/4  вн.-вн</t>
  </si>
  <si>
    <t>4 040.00 руб.</t>
  </si>
  <si>
    <t>VLC-1143013</t>
  </si>
  <si>
    <t>Автоматич.стабилизатор расхода,регулируемый,динамический,корпус 1  вн.-вн (590141)</t>
  </si>
  <si>
    <t>12 051.00 руб.</t>
  </si>
  <si>
    <t>VLC-1143014</t>
  </si>
  <si>
    <t>VT.PICV.G.17</t>
  </si>
  <si>
    <t>Автоматический стабилизатор расхода регулируемый, динамический, 1 1/4 вн.-вн (590068)</t>
  </si>
  <si>
    <t>11 339.00 руб.</t>
  </si>
  <si>
    <t>VLC-1143015</t>
  </si>
  <si>
    <t>VT.042.G.30006</t>
  </si>
  <si>
    <t>Запорно-регулировочный клапан 1"</t>
  </si>
  <si>
    <t>9 436.00 руб.</t>
  </si>
  <si>
    <t>VLC-1143016</t>
  </si>
  <si>
    <t>VT.042.G.30004</t>
  </si>
  <si>
    <t>Запорно-регулировочный клапан 1/2"</t>
  </si>
  <si>
    <t>7 643.00 руб.</t>
  </si>
  <si>
    <t>VLC-1143017</t>
  </si>
  <si>
    <t>VT.042.G.30005</t>
  </si>
  <si>
    <t>Запорно-регулировочный клапан 3/4"</t>
  </si>
  <si>
    <t>8 112.00 руб.</t>
  </si>
  <si>
    <t>VLC-1143018</t>
  </si>
  <si>
    <t>VT.PICC.G.035</t>
  </si>
  <si>
    <t>Картридж с встр.рег.клап для корп. 1/2" или 3/4", 16-200 кПа, 37-575 л/ч, Сер. (590123)</t>
  </si>
  <si>
    <t>14 632.00 руб.</t>
  </si>
  <si>
    <t>VLC-1143019</t>
  </si>
  <si>
    <t>VT.PICC.G.136</t>
  </si>
  <si>
    <t>Картридж с встр.рег.клап. для корп. 1", 16-400 кПа, 865-4630 л/ч, Черн (590125)</t>
  </si>
  <si>
    <t>28 967.00 руб.</t>
  </si>
  <si>
    <t>VLC-1143020</t>
  </si>
  <si>
    <t>VT.PICC.G.036</t>
  </si>
  <si>
    <t>Картридж с встр.рег.клап. для корп. 1/2" или 3/4", 30-400 кПа, 64-1110 л/ч, Черн. (590124)</t>
  </si>
  <si>
    <t>VLC-1143021</t>
  </si>
  <si>
    <t>VT.PICC.G.125</t>
  </si>
  <si>
    <t>Картридж с откр. настр. для корп. 1", 17–400 кПа, 535-5830 л/ч, черн/сер (590122)</t>
  </si>
  <si>
    <t>14 064.00 руб.</t>
  </si>
  <si>
    <t>VLC-1143022</t>
  </si>
  <si>
    <t>VT.PICC.G.022</t>
  </si>
  <si>
    <t>Картридж с открытой настройкой. 17-200 кПа, 276-825 л/ч, Красный</t>
  </si>
  <si>
    <t>7 486.00 руб.</t>
  </si>
  <si>
    <t>VLC-1143023</t>
  </si>
  <si>
    <t>VT.PICC.G.020</t>
  </si>
  <si>
    <t>Картридж с открытой настройкой. 17-210 кПа, 100-412 л/ч, Черный</t>
  </si>
  <si>
    <t>7 448.00 руб.</t>
  </si>
  <si>
    <t>VLC-1143024</t>
  </si>
  <si>
    <t>VT.PICC.G.021</t>
  </si>
  <si>
    <t>Картридж с открытой настройкой. 17-210 кПа, 157-609 л/ч, Зеленый</t>
  </si>
  <si>
    <t>7 746.00 руб.</t>
  </si>
  <si>
    <t>VLC-1143025</t>
  </si>
  <si>
    <t>VT.PICC.G.024</t>
  </si>
  <si>
    <t>Картридж с открытой настройкой. 30-400 кПа, 138-615 л/ч, Черный</t>
  </si>
  <si>
    <t>7 333.00 руб.</t>
  </si>
  <si>
    <t>VLC-1143026</t>
  </si>
  <si>
    <t>VT.PICC.G.025</t>
  </si>
  <si>
    <t>Картридж с открытой настройкой. 30-400 кПа, 238-896 л/ч, Зеленый</t>
  </si>
  <si>
    <t>VLC-1143027</t>
  </si>
  <si>
    <t>VT.PICC.G.023</t>
  </si>
  <si>
    <t>Картридж с открытой настройкой. 30-400 кПа, 406-1270 л/ч, Красный</t>
  </si>
  <si>
    <t>7 626.00 руб.</t>
  </si>
  <si>
    <t>VLC-1143028</t>
  </si>
  <si>
    <t>VT.348.N.04</t>
  </si>
  <si>
    <t>Регулятор температуры прямого действия 1/2"</t>
  </si>
  <si>
    <t>4 347.00 руб.</t>
  </si>
  <si>
    <t>VLC-1144001</t>
  </si>
  <si>
    <t>VT.082.N.04</t>
  </si>
  <si>
    <t>Редуктор давления с фильтром и манометром, от 2 до 5 бар 1/2" (1 /36шт)</t>
  </si>
  <si>
    <t>2 000.00 руб.</t>
  </si>
  <si>
    <t>VLC-1144002</t>
  </si>
  <si>
    <t>VT.082.N.05</t>
  </si>
  <si>
    <t>Редуктор давления с фильтром и манометром, от 2 до 5 бар 3/4"</t>
  </si>
  <si>
    <t>3 959.00 руб.</t>
  </si>
  <si>
    <t>VLC-1144003</t>
  </si>
  <si>
    <t>VT.084.N.04</t>
  </si>
  <si>
    <t>Линейный редуктор -ограничитель расхода 1/2"  (1 /36шт)</t>
  </si>
  <si>
    <t>2 853.00 руб.</t>
  </si>
  <si>
    <t>VLC-1144005</t>
  </si>
  <si>
    <t>VT.085.N.0407</t>
  </si>
  <si>
    <t>-Редуктор давления мембранный, от 1 до 7 бар 1/2" (1 /30шт)</t>
  </si>
  <si>
    <t>4 836.00 руб.</t>
  </si>
  <si>
    <t>VLC-1144006</t>
  </si>
  <si>
    <t>VT.085.N.0507</t>
  </si>
  <si>
    <t>Редуктор давления мембранный, от 1 до 7 бар 3/4" (1 /20шт)</t>
  </si>
  <si>
    <t>6 794.00 руб.</t>
  </si>
  <si>
    <t>VLC-1144008</t>
  </si>
  <si>
    <t>VT.086.N.05</t>
  </si>
  <si>
    <t>Редуктор давления от 1 до 5,5 бар 3/4" (1 /80шт)</t>
  </si>
  <si>
    <t>1 729.00 руб.</t>
  </si>
  <si>
    <t>VLC-1144009</t>
  </si>
  <si>
    <t>VT.087.N.0445</t>
  </si>
  <si>
    <t>Редуктор давления поршневой, от 1 до 4,5 бар 1/2" (1 /48шт)</t>
  </si>
  <si>
    <t>1 378.00 руб.</t>
  </si>
  <si>
    <t>VLC-1144010</t>
  </si>
  <si>
    <t>VT.087.N.0545</t>
  </si>
  <si>
    <t>Редуктор давления поршневой, от 1 до 4,5 бар 3/4" (1 /48шт)</t>
  </si>
  <si>
    <t>1 597.00 руб.</t>
  </si>
  <si>
    <t>VLC-1144011</t>
  </si>
  <si>
    <t>VT.087.N.0645</t>
  </si>
  <si>
    <t>Редуктор давления поршневой, от 1 до 4,5 бар 1" (1 /24шт)</t>
  </si>
  <si>
    <t>7 835.00 руб.</t>
  </si>
  <si>
    <t>VLC-1144012</t>
  </si>
  <si>
    <t>VT.087.N.0745</t>
  </si>
  <si>
    <t>Редуктор давления поршневой, от 1 до 4,5 бар 1 1/4" (1 /12шт)</t>
  </si>
  <si>
    <t>12 064.00 руб.</t>
  </si>
  <si>
    <t>VLC-1144013</t>
  </si>
  <si>
    <t>VT.087.N.0845</t>
  </si>
  <si>
    <t>Редуктор давления поршневой, от 1 до 4,5 бар 1 1/2" 91 /6шт)</t>
  </si>
  <si>
    <t>15 715.00 руб.</t>
  </si>
  <si>
    <t>VLC-1144014</t>
  </si>
  <si>
    <t>VT.087.N.0945</t>
  </si>
  <si>
    <t>Редуктор давления поршневой, от 1 до 4,5 бар 2"</t>
  </si>
  <si>
    <t>22 689.00 руб.</t>
  </si>
  <si>
    <t>VLC-1144016</t>
  </si>
  <si>
    <t>VT.088.N.0455</t>
  </si>
  <si>
    <t>Редуктор давления поршневой с манометром, от 0,5 до 5,5 бар 1/2" (1 /60шт)</t>
  </si>
  <si>
    <t>2 560.00 руб.</t>
  </si>
  <si>
    <t>VLC-1144018</t>
  </si>
  <si>
    <t>VT.515.N.04</t>
  </si>
  <si>
    <t>Подпиточный клапан с фильтром и манометром 1/2" (1 /36шт)</t>
  </si>
  <si>
    <t>3 445.00 руб.</t>
  </si>
  <si>
    <t>VLC-1144020</t>
  </si>
  <si>
    <t>Редуктор давления поршневой с манометром, от 0,5 до 5,5 бар 1/2"</t>
  </si>
  <si>
    <t>VLC-1145001</t>
  </si>
  <si>
    <t>VT.623.G.05</t>
  </si>
  <si>
    <t>Клапан перепускной 3/4" (5 /40шт)</t>
  </si>
  <si>
    <t>7 306.00 руб.</t>
  </si>
  <si>
    <t>VLC-1145002</t>
  </si>
  <si>
    <t>VT.054.N.04</t>
  </si>
  <si>
    <t>Клапан балансировочный 1/2" (1 /30шт)</t>
  </si>
  <si>
    <t>1 616.00 руб.</t>
  </si>
  <si>
    <t>VLC-1145003</t>
  </si>
  <si>
    <t>VT.054.N.05</t>
  </si>
  <si>
    <t>Клапан балансировочный 3/4" (1 /30шт)</t>
  </si>
  <si>
    <t>2 111.00 руб.</t>
  </si>
  <si>
    <t>VLC-1145004</t>
  </si>
  <si>
    <t>VT.054.N.06</t>
  </si>
  <si>
    <t>Клапан балансировочный 1" (1 /20шт)</t>
  </si>
  <si>
    <t>3 015.00 руб.</t>
  </si>
  <si>
    <t>VLC-1145005</t>
  </si>
  <si>
    <t>VT.054.N.08</t>
  </si>
  <si>
    <t>Клапан балансировочный 1 1/2" (1 /12шт)</t>
  </si>
  <si>
    <t>6 582.00 руб.</t>
  </si>
  <si>
    <t>VLC-1145006</t>
  </si>
  <si>
    <t>VT.054.N.07</t>
  </si>
  <si>
    <t>Клапан балансировочный 1 1/4"</t>
  </si>
  <si>
    <t>3 915.00 руб.</t>
  </si>
  <si>
    <t>VLC-1145007</t>
  </si>
  <si>
    <t>VT.054.NLF.04</t>
  </si>
  <si>
    <t>Клапан балансировочный с пониженной пропускной способностью 1/2" (Kvs 2,8) (1 /30шт)</t>
  </si>
  <si>
    <t>1 762.00 руб.</t>
  </si>
  <si>
    <t>VLC-431001</t>
  </si>
  <si>
    <t>VT.502.NH.04</t>
  </si>
  <si>
    <t>Воздухоотводчик автомат. 1/2" (NEW) (20 /120шт)</t>
  </si>
  <si>
    <t>768.00 руб.</t>
  </si>
  <si>
    <t>VLC-431002</t>
  </si>
  <si>
    <t>VT.502.NV.04</t>
  </si>
  <si>
    <t>Воздухоотводчик автомат.  верт. 1/2"</t>
  </si>
  <si>
    <t>774.00 руб.</t>
  </si>
  <si>
    <t>VLC-431003</t>
  </si>
  <si>
    <t>VT.502.NA.04</t>
  </si>
  <si>
    <t>Воздухоотводчик автомат. угл. 1/2"</t>
  </si>
  <si>
    <t>880.00 руб.</t>
  </si>
  <si>
    <t>VLC-431004</t>
  </si>
  <si>
    <t>VT.539.N.03</t>
  </si>
  <si>
    <t>Клапан отсекающий 3/8" (50 /400шт)</t>
  </si>
  <si>
    <t>132.00 руб.</t>
  </si>
  <si>
    <t>VLC-431005</t>
  </si>
  <si>
    <t>VT.539.N.04</t>
  </si>
  <si>
    <t>Клапан отсекающий 1/2" (50 /400шт)</t>
  </si>
  <si>
    <t>204.00 руб.</t>
  </si>
  <si>
    <t>VLC-900131</t>
  </si>
  <si>
    <t>VT.043.G.0401</t>
  </si>
  <si>
    <t>Автоматический регулятор перепада давления регулируемый ½” 5-50 кПа</t>
  </si>
  <si>
    <t>10 875.00 руб.</t>
  </si>
  <si>
    <t>VLC-900132</t>
  </si>
  <si>
    <t>VT.043.G.0501</t>
  </si>
  <si>
    <t>Автоматический регулятор перепада давления регулируемый 3/4” 5-50 кПа</t>
  </si>
  <si>
    <t>VLC-900133</t>
  </si>
  <si>
    <t>VT.043.G.0601</t>
  </si>
  <si>
    <t>Автоматический регулятор перепада давления регулируемый 1” 5-50 кПа</t>
  </si>
  <si>
    <t>10 933.00 руб.</t>
  </si>
  <si>
    <t>VLC-900134</t>
  </si>
  <si>
    <t>VT.043.G.0602</t>
  </si>
  <si>
    <t>Автоматический регулятор перепада давления регулируемый 1” 10-60 кПа</t>
  </si>
  <si>
    <t>18 948.00 руб.</t>
  </si>
  <si>
    <t>VLC-900135</t>
  </si>
  <si>
    <t>VT.043.G.0702</t>
  </si>
  <si>
    <t>Автоматический регулятор перепада давления регулируемый 1 1/4” 10-60 кПа</t>
  </si>
  <si>
    <t>19 411.00 руб.</t>
  </si>
  <si>
    <t>VLC-900136</t>
  </si>
  <si>
    <t>VT.044.G.0420</t>
  </si>
  <si>
    <t>Автоматический регулятор перепада давления фиксированный ½” 20 кПа</t>
  </si>
  <si>
    <t>6 805.00 руб.</t>
  </si>
  <si>
    <t>VLC-900137</t>
  </si>
  <si>
    <t>VT.044.G.0520</t>
  </si>
  <si>
    <t>Автоматический регулятор перепада давления фиксированный 3/4” 20 кПа</t>
  </si>
  <si>
    <t>VLC-900138</t>
  </si>
  <si>
    <t>VT.044.G.0620</t>
  </si>
  <si>
    <t>Автоматический регулятор перепада давления фиксированный 1” 20 кПа</t>
  </si>
  <si>
    <t>7 862.00 руб.</t>
  </si>
  <si>
    <t>VLC-900168</t>
  </si>
  <si>
    <t>OR.1831.04</t>
  </si>
  <si>
    <t>Клапан пред-ый 1-12 б.1/2" вн. р.</t>
  </si>
  <si>
    <t>2 931.00 руб.</t>
  </si>
  <si>
    <t>VLC-900169</t>
  </si>
  <si>
    <t>OR.1831.05</t>
  </si>
  <si>
    <t>Клапан пред-ый 1-12 б.3/4" вн. р.</t>
  </si>
  <si>
    <t>4 051.00 руб.</t>
  </si>
  <si>
    <t>VLC-900170</t>
  </si>
  <si>
    <t>OR.1831.06</t>
  </si>
  <si>
    <t>Клапан пред-ый 1-12 б.1" вн. р.</t>
  </si>
  <si>
    <t>5 313.00 руб.</t>
  </si>
  <si>
    <t>VLC-900171</t>
  </si>
  <si>
    <t>OR.1831.07</t>
  </si>
  <si>
    <t>Клапан пред-ый 1-12 б.1 1/4" вн. р.</t>
  </si>
  <si>
    <t>8 878.00 руб.</t>
  </si>
  <si>
    <t>VLC-900172</t>
  </si>
  <si>
    <t>OR.1831.08</t>
  </si>
  <si>
    <t>Клапан пред-ый 1-12 б.1 1/2" вн. р.</t>
  </si>
  <si>
    <t>12 376.00 руб.</t>
  </si>
  <si>
    <t>VLC-900173</t>
  </si>
  <si>
    <t>OR.1831.09</t>
  </si>
  <si>
    <t>Клапан пред-ый 1-12 б.2" вн. р.</t>
  </si>
  <si>
    <t>17 091.00 руб.</t>
  </si>
  <si>
    <t>VLC-900174</t>
  </si>
  <si>
    <t>OR.1831.10</t>
  </si>
  <si>
    <t>Клапан пред-ый 1-12 б.2 1/2" вн. р</t>
  </si>
  <si>
    <t>45 128.00 руб.</t>
  </si>
  <si>
    <t>VLC-900175</t>
  </si>
  <si>
    <t>OR.1831.11</t>
  </si>
  <si>
    <t>Клапан пред-ый 1-12 б.3" вн. р.</t>
  </si>
  <si>
    <t>57 701.00 руб.</t>
  </si>
  <si>
    <t>VLC-900176</t>
  </si>
  <si>
    <t>VT.1831.RG.04</t>
  </si>
  <si>
    <t>Клапан предохр. регул. 1-16 Бар, 1/2"</t>
  </si>
  <si>
    <t>2 803.00 руб.</t>
  </si>
  <si>
    <t>VLC-900177</t>
  </si>
  <si>
    <t>VT.1831.RG.05</t>
  </si>
  <si>
    <t>Клапан предохр. регул. 1-16 Бар, 3/4"</t>
  </si>
  <si>
    <t>4 212.00 руб.</t>
  </si>
  <si>
    <t>VLC-900178</t>
  </si>
  <si>
    <t>VT.1831.RG.06</t>
  </si>
  <si>
    <t>Клапан предохр. регул. 1-16 Бар, 1"</t>
  </si>
  <si>
    <t>5 699.00 руб.</t>
  </si>
  <si>
    <t>VLC-900179</t>
  </si>
  <si>
    <t>VT.1831.RG.07</t>
  </si>
  <si>
    <t>Клапан предохр. регул. 1-16 Бар, 1 1/4"</t>
  </si>
  <si>
    <t>8 730.00 руб.</t>
  </si>
  <si>
    <t>VLC-900180</t>
  </si>
  <si>
    <t>VT.1831.RG.08</t>
  </si>
  <si>
    <t>Клапан предохр. регул. 1-16 Бар, 1 1/2"</t>
  </si>
  <si>
    <t>10 806.00 руб.</t>
  </si>
  <si>
    <t>VLC-900181</t>
  </si>
  <si>
    <t>VT.1831.RG.09</t>
  </si>
  <si>
    <t>Клапан предохр. регул. 1-16 Бар, 2"</t>
  </si>
  <si>
    <t>14 879.00 руб.</t>
  </si>
  <si>
    <t>VLC-900182</t>
  </si>
  <si>
    <t>VT.1831.RG.10</t>
  </si>
  <si>
    <t>Клапан предохр. регул. 1-16 Бар, 2 1/2"</t>
  </si>
  <si>
    <t>49 737.00 руб.</t>
  </si>
  <si>
    <t>VLC-900183</t>
  </si>
  <si>
    <t>VT.1831.RG.11</t>
  </si>
  <si>
    <t>Клапан предохр. регул. 1-16 Бар, 3"</t>
  </si>
  <si>
    <t>62 496.00 руб.</t>
  </si>
  <si>
    <t>VLC-900402</t>
  </si>
  <si>
    <t>VT.CAR19.I.04001</t>
  </si>
  <si>
    <t>Гаситель гидроударов мембранный,  0,162л. (нерж)</t>
  </si>
  <si>
    <t>3 733.00 руб.</t>
  </si>
  <si>
    <t>VLC-900543</t>
  </si>
  <si>
    <t>VT.081.N.04</t>
  </si>
  <si>
    <t>Редуктор давления поршневой, от 2 до 5 бар 1/2"</t>
  </si>
  <si>
    <t>1 283.00 руб.</t>
  </si>
  <si>
    <t>VLC-900544</t>
  </si>
  <si>
    <t>VT.083.N.04</t>
  </si>
  <si>
    <t>Редуктор давления поршневой, от 1 до 6 бар 1/2"</t>
  </si>
  <si>
    <t>1 843.00 руб.</t>
  </si>
  <si>
    <t>VLC-900570</t>
  </si>
  <si>
    <t>VT.083.N.05</t>
  </si>
  <si>
    <t>Редуктор давления поршневой регулируемый от 1 до 6 бар, 3/4"</t>
  </si>
  <si>
    <t>1 896.00 руб.</t>
  </si>
  <si>
    <t>VLC-999011</t>
  </si>
  <si>
    <t>VT.085.N.0607</t>
  </si>
  <si>
    <t>Редуктор давления мембранный, от 1 до 7 бар 1"</t>
  </si>
  <si>
    <t>11 599.00 руб.</t>
  </si>
  <si>
    <t>VLC-999012</t>
  </si>
  <si>
    <t>VT.085.N.0707</t>
  </si>
  <si>
    <t>Редуктор давления мембранный, от 1 до 7 бар 1 1/4"</t>
  </si>
  <si>
    <t>17 043.00 руб.</t>
  </si>
  <si>
    <t>VLC-999013</t>
  </si>
  <si>
    <t>VT.085.N.0807</t>
  </si>
  <si>
    <t>Редуктор давления мембранный, от 1 до 7 бар 1 1/2"</t>
  </si>
  <si>
    <t>27 278.00 руб.</t>
  </si>
  <si>
    <t>VLC-999014</t>
  </si>
  <si>
    <t>VT.085.N.0907</t>
  </si>
  <si>
    <t>Редуктор давления мембранный, от 1 до 7 бар 2"</t>
  </si>
  <si>
    <t>42 865.00 руб.</t>
  </si>
  <si>
    <t>VLC-999015</t>
  </si>
  <si>
    <t>VT.086.NH.06</t>
  </si>
  <si>
    <t>Редуктор давления поршневой PN25, от 1 до 5,5 бар 1"</t>
  </si>
  <si>
    <t>4 232.00 руб.</t>
  </si>
  <si>
    <t>VLC-999016</t>
  </si>
  <si>
    <t>VT.086.NH.07</t>
  </si>
  <si>
    <t>Редуктор давления поршневой PN25, от 1 до 5,5 бар 1 1/4"</t>
  </si>
  <si>
    <t>6 695.00 руб.</t>
  </si>
  <si>
    <t>VLC-999017</t>
  </si>
  <si>
    <t>VT.086.NH.08</t>
  </si>
  <si>
    <t>Редуктор давления поршневой PN25, от 1 до 5,5 бар 1 1/2"</t>
  </si>
  <si>
    <t>9 041.00 руб.</t>
  </si>
  <si>
    <t>VLC-999018</t>
  </si>
  <si>
    <t>VT.086.NH.09</t>
  </si>
  <si>
    <t>Редуктор давления поршневой PN25, от 1 до 5,5 бар 2"</t>
  </si>
  <si>
    <t>11 574.00 руб.</t>
  </si>
  <si>
    <t>VLC-999019</t>
  </si>
  <si>
    <t>VT.054.N.09</t>
  </si>
  <si>
    <t>Клапан балансировочный 2"</t>
  </si>
  <si>
    <t>8 001.00 руб.</t>
  </si>
  <si>
    <t>VLC-999120</t>
  </si>
  <si>
    <t>VT.9154.02800.0405E</t>
  </si>
  <si>
    <t>Ограничитель темп. прям. действ (тип RTL),  прямой, 1/2" нар. X 3/4" евроконус</t>
  </si>
  <si>
    <t>9 048.00 руб.</t>
  </si>
  <si>
    <t>ZGR-000099</t>
  </si>
  <si>
    <t>QS-5801</t>
  </si>
  <si>
    <t>Группа безопасности котла ZEGOR КОМПАКТ (3 бара) в сборе (1/12шт)</t>
  </si>
  <si>
    <t>2 196.66 руб.</t>
  </si>
  <si>
    <t>ZGR-000100</t>
  </si>
  <si>
    <t>QS-5802</t>
  </si>
  <si>
    <t>Группа безопасности котла ZEGOR ЭКО (3 бара) в сборе (1/30шт)</t>
  </si>
  <si>
    <t>1 656.92 руб.</t>
  </si>
  <si>
    <t>ZGR-000101</t>
  </si>
  <si>
    <t>QS-3071</t>
  </si>
  <si>
    <t>Клапан предохранительный 1/2"вн х1/2"вн  ZEGOR 1,5 бара (1/100шт)</t>
  </si>
  <si>
    <t>317.42 руб.</t>
  </si>
  <si>
    <t>ZGR-000102</t>
  </si>
  <si>
    <t>QS-3072</t>
  </si>
  <si>
    <t>Клапан предохранительный 2,5 бара 1/2" вн-вн  ZEGOR (1/100шт)</t>
  </si>
  <si>
    <t>309.61 руб.</t>
  </si>
  <si>
    <t>ZGR-000103</t>
  </si>
  <si>
    <t>QS-3070</t>
  </si>
  <si>
    <t>Клапан предохранительный 1/2"вн х1/2"вн  ZEGOR 3 бара (1/100шт)</t>
  </si>
  <si>
    <t>ZGR-000104</t>
  </si>
  <si>
    <t>QS-3073</t>
  </si>
  <si>
    <t>Клапан предохранительный 1/2"вн х1/2"вн  ZEGOR 6 бар (1/100шт)</t>
  </si>
  <si>
    <t>337.26 руб.</t>
  </si>
  <si>
    <t>ZGR-000105</t>
  </si>
  <si>
    <t>QS-3401</t>
  </si>
  <si>
    <t>Клапан предохранительный  бойлера 6 бар с курком 1/2“х1/2“ НВ (35/210шт)</t>
  </si>
  <si>
    <t>290.84 руб.</t>
  </si>
  <si>
    <t>ZGR-000106</t>
  </si>
  <si>
    <t>QS-3441</t>
  </si>
  <si>
    <t>Воздухоотводчик автомат. ZEGOR 3/8  прямой ХРОМ в комплекте с отсеч. клапаном 1/2 (1/100шт)</t>
  </si>
  <si>
    <t>392.52 руб.</t>
  </si>
  <si>
    <t>ZGR-000107</t>
  </si>
  <si>
    <t>QS-3431</t>
  </si>
  <si>
    <t>Регулятор давления поршневой 1/2 ZEGOR регулир. 2-10бар с вых. под манометр (1/50шт)</t>
  </si>
  <si>
    <t>912.81 руб.</t>
  </si>
  <si>
    <t>ZGR-000108</t>
  </si>
  <si>
    <t>QS-3831</t>
  </si>
  <si>
    <t>Регулятор давления поршневой 3/4 ZEGOR регулир. 2-10бар с вых. под манометр (1/50шт)</t>
  </si>
  <si>
    <t>1 052.01 руб.</t>
  </si>
  <si>
    <t>ZGR-000114</t>
  </si>
  <si>
    <t>QS-3070N</t>
  </si>
  <si>
    <t>Клапан предохранительный 1/2"вн х1/2"нар  ZEGOR 3 бара (1/100шт)</t>
  </si>
  <si>
    <t>ZGR-000115</t>
  </si>
  <si>
    <t>QS-3071N</t>
  </si>
  <si>
    <t>Клапан предохранительный 1/2"вн х1/2"нар  ZEGOR 1,5 бара (1/100шт)</t>
  </si>
  <si>
    <t>ZGR-000116</t>
  </si>
  <si>
    <t>QS-3072N</t>
  </si>
  <si>
    <t>Клапан предохранительный 2,5 бара 1/2" вн-нар  ZEGOR (1/100шт)</t>
  </si>
  <si>
    <t>ZGR-000117</t>
  </si>
  <si>
    <t>QS-3073N</t>
  </si>
  <si>
    <t>Клапан предохранительный 1/2"вн х1/2"нар  ZEGOR 6 бар (1/100шт)</t>
  </si>
  <si>
    <t>ZGR-000155</t>
  </si>
  <si>
    <t>QS-5802Е</t>
  </si>
  <si>
    <t>Группа безопасности котла ZEGOR ЭКОНОМ (3 бара) в сборе (1/30шт)</t>
  </si>
  <si>
    <t>0.00 руб.</t>
  </si>
  <si>
    <t>ZGR-000203</t>
  </si>
  <si>
    <t>QS-3432</t>
  </si>
  <si>
    <t>Регулятор давления МЕМБРАННЫЙ 1/2"  1,5-6 бар никель латунь с выходом под манометр ZEGOR (1/80шт)</t>
  </si>
  <si>
    <t>951.01 руб.</t>
  </si>
  <si>
    <t>ZGR-000233</t>
  </si>
  <si>
    <t>QS-5803</t>
  </si>
  <si>
    <t>Настенная группа безопасности консольная в сборе с отсекающим клапаном 3/4" (1/12шт)</t>
  </si>
  <si>
    <t>2 948.65 руб.</t>
  </si>
  <si>
    <t>УТ000001842</t>
  </si>
  <si>
    <t>Группа безопасности 3 бара для котла ALT в теплоизоляции</t>
  </si>
  <si>
    <t>2 500.00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</si>
</sst>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SUM(L2:L215)</f>
        <v>0</v>
      </c>
    </row>
    <row r="2" spans="1:12">
      <c r="A2" s="1"/>
      <c r="B2" s="1">
        <v>883290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K2*217.58</f>
        <v>0</v>
      </c>
    </row>
    <row r="3" spans="1:12">
      <c r="A3" s="1"/>
      <c r="B3" s="1">
        <v>883291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K3*212.01</f>
        <v>0</v>
      </c>
    </row>
    <row r="4" spans="1:12">
      <c r="A4" s="1"/>
      <c r="B4" s="1">
        <v>883294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K4*1317.50</f>
        <v>0</v>
      </c>
    </row>
    <row r="5" spans="1:12">
      <c r="A5" s="1"/>
      <c r="B5" s="1">
        <v>883295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K5*1997.50</f>
        <v>0</v>
      </c>
    </row>
    <row r="6" spans="1:12">
      <c r="A6" s="1"/>
      <c r="B6" s="1">
        <v>883888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K6*321.52</f>
        <v>0</v>
      </c>
    </row>
    <row r="7" spans="1:12">
      <c r="A7" s="1"/>
      <c r="B7" s="1">
        <v>821371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K7*394.94</f>
        <v>0</v>
      </c>
    </row>
    <row r="8" spans="1:12">
      <c r="A8" s="1"/>
      <c r="B8" s="1">
        <v>821372</v>
      </c>
      <c r="C8" s="1" t="s">
        <v>32</v>
      </c>
      <c r="D8" s="1" t="s">
        <v>33</v>
      </c>
      <c r="E8" s="3" t="s">
        <v>34</v>
      </c>
      <c r="F8" s="1" t="s">
        <v>31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K8*394.94</f>
        <v>0</v>
      </c>
    </row>
    <row r="9" spans="1:12">
      <c r="A9" s="1"/>
      <c r="B9" s="1">
        <v>821373</v>
      </c>
      <c r="C9" s="1" t="s">
        <v>35</v>
      </c>
      <c r="D9" s="1" t="s">
        <v>36</v>
      </c>
      <c r="E9" s="3" t="s">
        <v>37</v>
      </c>
      <c r="F9" s="1" t="s">
        <v>31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K9*394.94</f>
        <v>0</v>
      </c>
    </row>
    <row r="10" spans="1:12">
      <c r="A10" s="1"/>
      <c r="B10" s="1">
        <v>821374</v>
      </c>
      <c r="C10" s="1" t="s">
        <v>38</v>
      </c>
      <c r="D10" s="1" t="s">
        <v>39</v>
      </c>
      <c r="E10" s="3" t="s">
        <v>40</v>
      </c>
      <c r="F10" s="1" t="s">
        <v>41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K10*452.27</f>
        <v>0</v>
      </c>
    </row>
    <row r="11" spans="1:12">
      <c r="A11" s="1"/>
      <c r="B11" s="1">
        <v>821375</v>
      </c>
      <c r="C11" s="1" t="s">
        <v>42</v>
      </c>
      <c r="D11" s="1" t="s">
        <v>43</v>
      </c>
      <c r="E11" s="3" t="s">
        <v>44</v>
      </c>
      <c r="F11" s="1" t="s">
        <v>31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K11*394.94</f>
        <v>0</v>
      </c>
    </row>
    <row r="12" spans="1:12">
      <c r="A12" s="1"/>
      <c r="B12" s="1">
        <v>821376</v>
      </c>
      <c r="C12" s="1" t="s">
        <v>45</v>
      </c>
      <c r="D12" s="1" t="s">
        <v>46</v>
      </c>
      <c r="E12" s="3" t="s">
        <v>47</v>
      </c>
      <c r="F12" s="1" t="s">
        <v>31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K12*394.94</f>
        <v>0</v>
      </c>
    </row>
    <row r="13" spans="1:12">
      <c r="A13" s="1"/>
      <c r="B13" s="1">
        <v>821377</v>
      </c>
      <c r="C13" s="1" t="s">
        <v>48</v>
      </c>
      <c r="D13" s="1" t="s">
        <v>49</v>
      </c>
      <c r="E13" s="3" t="s">
        <v>50</v>
      </c>
      <c r="F13" s="1" t="s">
        <v>31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K13*394.94</f>
        <v>0</v>
      </c>
    </row>
    <row r="14" spans="1:12">
      <c r="A14" s="1"/>
      <c r="B14" s="1">
        <v>821378</v>
      </c>
      <c r="C14" s="1" t="s">
        <v>51</v>
      </c>
      <c r="D14" s="1" t="s">
        <v>52</v>
      </c>
      <c r="E14" s="3" t="s">
        <v>53</v>
      </c>
      <c r="F14" s="1" t="s">
        <v>31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K14*394.94</f>
        <v>0</v>
      </c>
    </row>
    <row r="15" spans="1:12">
      <c r="A15" s="1"/>
      <c r="B15" s="1">
        <v>821379</v>
      </c>
      <c r="C15" s="1" t="s">
        <v>54</v>
      </c>
      <c r="D15" s="1" t="s">
        <v>55</v>
      </c>
      <c r="E15" s="3" t="s">
        <v>56</v>
      </c>
      <c r="F15" s="1" t="s">
        <v>57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K15*262.76</f>
        <v>0</v>
      </c>
    </row>
    <row r="16" spans="1:12">
      <c r="A16" s="1"/>
      <c r="B16" s="1">
        <v>824108</v>
      </c>
      <c r="C16" s="1" t="s">
        <v>58</v>
      </c>
      <c r="D16" s="1" t="s">
        <v>59</v>
      </c>
      <c r="E16" s="3" t="s">
        <v>60</v>
      </c>
      <c r="F16" s="1" t="s">
        <v>61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K16*428.38</f>
        <v>0</v>
      </c>
    </row>
    <row r="17" spans="1:12">
      <c r="A17" s="1"/>
      <c r="B17" s="1">
        <v>828502</v>
      </c>
      <c r="C17" s="1" t="s">
        <v>62</v>
      </c>
      <c r="D17" s="1" t="s">
        <v>63</v>
      </c>
      <c r="E17" s="3" t="s">
        <v>64</v>
      </c>
      <c r="F17" s="1" t="s">
        <v>65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K17*420.42</f>
        <v>0</v>
      </c>
    </row>
    <row r="18" spans="1:12">
      <c r="A18" s="1"/>
      <c r="B18" s="1">
        <v>828503</v>
      </c>
      <c r="C18" s="1" t="s">
        <v>66</v>
      </c>
      <c r="D18" s="1" t="s">
        <v>67</v>
      </c>
      <c r="E18" s="3" t="s">
        <v>68</v>
      </c>
      <c r="F18" s="1" t="s">
        <v>65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K18*420.42</f>
        <v>0</v>
      </c>
    </row>
    <row r="19" spans="1:12">
      <c r="A19" s="1"/>
      <c r="B19" s="1">
        <v>821385</v>
      </c>
      <c r="C19" s="1" t="s">
        <v>69</v>
      </c>
      <c r="D19" s="1" t="s">
        <v>70</v>
      </c>
      <c r="E19" s="3" t="s">
        <v>71</v>
      </c>
      <c r="F19" s="1" t="s">
        <v>72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K19*383.79</f>
        <v>0</v>
      </c>
    </row>
    <row r="20" spans="1:12">
      <c r="A20" s="1"/>
      <c r="B20" s="1">
        <v>821386</v>
      </c>
      <c r="C20" s="1" t="s">
        <v>73</v>
      </c>
      <c r="D20" s="1" t="s">
        <v>74</v>
      </c>
      <c r="E20" s="3" t="s">
        <v>75</v>
      </c>
      <c r="F20" s="1" t="s">
        <v>76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K20*359.91</f>
        <v>0</v>
      </c>
    </row>
    <row r="21" spans="1:12">
      <c r="A21" s="1"/>
      <c r="B21" s="1">
        <v>821387</v>
      </c>
      <c r="C21" s="1" t="s">
        <v>77</v>
      </c>
      <c r="D21" s="1" t="s">
        <v>78</v>
      </c>
      <c r="E21" s="3" t="s">
        <v>79</v>
      </c>
      <c r="F21" s="1" t="s">
        <v>80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K21*391.76</f>
        <v>0</v>
      </c>
    </row>
    <row r="22" spans="1:12">
      <c r="A22" s="1"/>
      <c r="B22" s="1">
        <v>821388</v>
      </c>
      <c r="C22" s="1" t="s">
        <v>81</v>
      </c>
      <c r="D22" s="1" t="s">
        <v>82</v>
      </c>
      <c r="E22" s="3" t="s">
        <v>83</v>
      </c>
      <c r="F22" s="1" t="s">
        <v>84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K22*447.49</f>
        <v>0</v>
      </c>
    </row>
    <row r="23" spans="1:12">
      <c r="A23" s="1"/>
      <c r="B23" s="1">
        <v>821389</v>
      </c>
      <c r="C23" s="1" t="s">
        <v>85</v>
      </c>
      <c r="D23" s="1" t="s">
        <v>86</v>
      </c>
      <c r="E23" s="3" t="s">
        <v>87</v>
      </c>
      <c r="F23" s="1" t="s">
        <v>88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K23*490.49</f>
        <v>0</v>
      </c>
    </row>
    <row r="24" spans="1:12">
      <c r="A24" s="1"/>
      <c r="B24" s="1">
        <v>824110</v>
      </c>
      <c r="C24" s="1" t="s">
        <v>89</v>
      </c>
      <c r="D24" s="1" t="s">
        <v>90</v>
      </c>
      <c r="E24" s="3" t="s">
        <v>75</v>
      </c>
      <c r="F24" s="1" t="s">
        <v>41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K24*452.27</f>
        <v>0</v>
      </c>
    </row>
    <row r="25" spans="1:12">
      <c r="A25" s="1"/>
      <c r="B25" s="1">
        <v>824805</v>
      </c>
      <c r="C25" s="1" t="s">
        <v>91</v>
      </c>
      <c r="D25" s="1" t="s">
        <v>92</v>
      </c>
      <c r="E25" s="3" t="s">
        <v>93</v>
      </c>
      <c r="F25" s="1" t="s">
        <v>94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K25*379.02</f>
        <v>0</v>
      </c>
    </row>
    <row r="26" spans="1:12">
      <c r="A26" s="1"/>
      <c r="B26" s="1">
        <v>834453</v>
      </c>
      <c r="C26" s="1" t="s">
        <v>95</v>
      </c>
      <c r="D26" s="1" t="s">
        <v>96</v>
      </c>
      <c r="E26" s="3" t="s">
        <v>97</v>
      </c>
      <c r="F26" s="1" t="s">
        <v>98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K26*380.61</f>
        <v>0</v>
      </c>
    </row>
    <row r="27" spans="1:12">
      <c r="A27" s="1"/>
      <c r="B27" s="1">
        <v>830632</v>
      </c>
      <c r="C27" s="1" t="s">
        <v>99</v>
      </c>
      <c r="D27" s="1" t="s">
        <v>100</v>
      </c>
      <c r="E27" s="3" t="s">
        <v>101</v>
      </c>
      <c r="F27" s="1" t="s">
        <v>102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K27*453.86</f>
        <v>0</v>
      </c>
    </row>
    <row r="28" spans="1:12">
      <c r="A28" s="1"/>
      <c r="B28" s="1">
        <v>821390</v>
      </c>
      <c r="C28" s="1" t="s">
        <v>103</v>
      </c>
      <c r="D28" s="1" t="s">
        <v>104</v>
      </c>
      <c r="E28" s="3" t="s">
        <v>105</v>
      </c>
      <c r="F28" s="1" t="s">
        <v>106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K28*2606.92</f>
        <v>0</v>
      </c>
    </row>
    <row r="29" spans="1:12">
      <c r="A29" s="1"/>
      <c r="B29" s="1">
        <v>821391</v>
      </c>
      <c r="C29" s="1" t="s">
        <v>107</v>
      </c>
      <c r="D29" s="1" t="s">
        <v>108</v>
      </c>
      <c r="E29" s="3" t="s">
        <v>109</v>
      </c>
      <c r="F29" s="1" t="s">
        <v>110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K29*2180.13</f>
        <v>0</v>
      </c>
    </row>
    <row r="30" spans="1:12">
      <c r="A30" s="1"/>
      <c r="B30" s="1">
        <v>821392</v>
      </c>
      <c r="C30" s="1" t="s">
        <v>111</v>
      </c>
      <c r="D30" s="1" t="s">
        <v>112</v>
      </c>
      <c r="E30" s="3" t="s">
        <v>113</v>
      </c>
      <c r="F30" s="1" t="s">
        <v>114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K30*1536.76</f>
        <v>0</v>
      </c>
    </row>
    <row r="31" spans="1:12">
      <c r="A31" s="1"/>
      <c r="B31" s="1">
        <v>821393</v>
      </c>
      <c r="C31" s="1" t="s">
        <v>115</v>
      </c>
      <c r="D31" s="1" t="s">
        <v>116</v>
      </c>
      <c r="E31" s="3" t="s">
        <v>117</v>
      </c>
      <c r="F31" s="1" t="s">
        <v>118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K31*2266.13</f>
        <v>0</v>
      </c>
    </row>
    <row r="32" spans="1:12">
      <c r="A32" s="1"/>
      <c r="B32" s="1">
        <v>826774</v>
      </c>
      <c r="C32" s="1" t="s">
        <v>119</v>
      </c>
      <c r="D32" s="1" t="s">
        <v>120</v>
      </c>
      <c r="E32" s="3" t="s">
        <v>121</v>
      </c>
      <c r="F32" s="1" t="s">
        <v>122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K32*2490.67</f>
        <v>0</v>
      </c>
    </row>
    <row r="33" spans="1:12">
      <c r="A33" s="1"/>
      <c r="B33" s="1">
        <v>834454</v>
      </c>
      <c r="C33" s="1" t="s">
        <v>123</v>
      </c>
      <c r="D33" s="1" t="s">
        <v>124</v>
      </c>
      <c r="E33" s="3" t="s">
        <v>125</v>
      </c>
      <c r="F33" s="1" t="s">
        <v>126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K33*2310.72</f>
        <v>0</v>
      </c>
    </row>
    <row r="34" spans="1:12">
      <c r="A34" s="1"/>
      <c r="B34" s="1">
        <v>834455</v>
      </c>
      <c r="C34" s="1" t="s">
        <v>127</v>
      </c>
      <c r="D34" s="1" t="s">
        <v>128</v>
      </c>
      <c r="E34" s="3" t="s">
        <v>129</v>
      </c>
      <c r="F34" s="1" t="s">
        <v>130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K34*1608.43</f>
        <v>0</v>
      </c>
    </row>
    <row r="35" spans="1:12">
      <c r="A35" s="1"/>
      <c r="B35" s="1">
        <v>821394</v>
      </c>
      <c r="C35" s="1" t="s">
        <v>131</v>
      </c>
      <c r="D35" s="1" t="s">
        <v>132</v>
      </c>
      <c r="E35" s="3" t="s">
        <v>133</v>
      </c>
      <c r="F35" s="1" t="s">
        <v>134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K35*1341.19</f>
        <v>0</v>
      </c>
    </row>
    <row r="36" spans="1:12">
      <c r="A36" s="1"/>
      <c r="B36" s="1">
        <v>821395</v>
      </c>
      <c r="C36" s="1" t="s">
        <v>135</v>
      </c>
      <c r="D36" s="1" t="s">
        <v>136</v>
      </c>
      <c r="E36" s="3" t="s">
        <v>137</v>
      </c>
      <c r="F36" s="1" t="s">
        <v>138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K36*1478.65</f>
        <v>0</v>
      </c>
    </row>
    <row r="37" spans="1:12">
      <c r="A37" s="1"/>
      <c r="B37" s="1">
        <v>821396</v>
      </c>
      <c r="C37" s="1" t="s">
        <v>139</v>
      </c>
      <c r="D37" s="1" t="s">
        <v>140</v>
      </c>
      <c r="E37" s="3" t="s">
        <v>141</v>
      </c>
      <c r="F37" s="1" t="s">
        <v>142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K37*1976.29</f>
        <v>0</v>
      </c>
    </row>
    <row r="38" spans="1:12">
      <c r="A38" s="1"/>
      <c r="B38" s="1">
        <v>821397</v>
      </c>
      <c r="C38" s="1" t="s">
        <v>143</v>
      </c>
      <c r="D38" s="1" t="s">
        <v>144</v>
      </c>
      <c r="E38" s="3" t="s">
        <v>145</v>
      </c>
      <c r="F38" s="1" t="s">
        <v>146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K38*2047.96</f>
        <v>0</v>
      </c>
    </row>
    <row r="39" spans="1:12">
      <c r="A39" s="1"/>
      <c r="B39" s="1">
        <v>821398</v>
      </c>
      <c r="C39" s="1" t="s">
        <v>147</v>
      </c>
      <c r="D39" s="1" t="s">
        <v>148</v>
      </c>
      <c r="E39" s="3" t="s">
        <v>149</v>
      </c>
      <c r="F39" s="1" t="s">
        <v>150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K39*3299.66</f>
        <v>0</v>
      </c>
    </row>
    <row r="40" spans="1:12">
      <c r="A40" s="1"/>
      <c r="B40" s="1">
        <v>827985</v>
      </c>
      <c r="C40" s="1" t="s">
        <v>151</v>
      </c>
      <c r="D40" s="1" t="s">
        <v>152</v>
      </c>
      <c r="E40" s="3" t="s">
        <v>153</v>
      </c>
      <c r="F40" s="1" t="s">
        <v>154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K40*802.62</f>
        <v>0</v>
      </c>
    </row>
    <row r="41" spans="1:12">
      <c r="A41" s="1"/>
      <c r="B41" s="1">
        <v>827846</v>
      </c>
      <c r="C41" s="1" t="s">
        <v>155</v>
      </c>
      <c r="D41" s="1" t="s">
        <v>156</v>
      </c>
      <c r="E41" s="3" t="s">
        <v>157</v>
      </c>
      <c r="F41" s="1" t="s">
        <v>158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K41*887.02</f>
        <v>0</v>
      </c>
    </row>
    <row r="42" spans="1:12">
      <c r="A42" s="1"/>
      <c r="B42" s="1">
        <v>827060</v>
      </c>
      <c r="C42" s="1" t="s">
        <v>159</v>
      </c>
      <c r="D42" s="1" t="s">
        <v>160</v>
      </c>
      <c r="E42" s="3" t="s">
        <v>153</v>
      </c>
      <c r="F42" s="1" t="s">
        <v>161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K42*1106.79</f>
        <v>0</v>
      </c>
    </row>
    <row r="43" spans="1:12">
      <c r="A43" s="1"/>
      <c r="B43" s="1">
        <v>827944</v>
      </c>
      <c r="C43" s="1" t="s">
        <v>162</v>
      </c>
      <c r="D43" s="1" t="s">
        <v>163</v>
      </c>
      <c r="E43" s="3" t="s">
        <v>164</v>
      </c>
      <c r="F43" s="1" t="s">
        <v>165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K43*1178.45</f>
        <v>0</v>
      </c>
    </row>
    <row r="44" spans="1:12">
      <c r="A44" s="1"/>
      <c r="B44" s="1">
        <v>836416</v>
      </c>
      <c r="C44" s="1" t="s">
        <v>166</v>
      </c>
      <c r="D44" s="1" t="s">
        <v>167</v>
      </c>
      <c r="E44" s="3" t="s">
        <v>168</v>
      </c>
      <c r="F44" s="1" t="s">
        <v>169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K44*643.37</f>
        <v>0</v>
      </c>
    </row>
    <row r="45" spans="1:12">
      <c r="A45" s="1"/>
      <c r="B45" s="1">
        <v>855804</v>
      </c>
      <c r="C45" s="1" t="s">
        <v>170</v>
      </c>
      <c r="D45" s="1" t="s">
        <v>171</v>
      </c>
      <c r="E45" s="3" t="s">
        <v>172</v>
      </c>
      <c r="F45" s="1" t="s">
        <v>173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K45*2223.13</f>
        <v>0</v>
      </c>
    </row>
    <row r="46" spans="1:12">
      <c r="A46" s="1"/>
      <c r="B46" s="1">
        <v>855805</v>
      </c>
      <c r="C46" s="1" t="s">
        <v>174</v>
      </c>
      <c r="D46" s="1" t="s">
        <v>175</v>
      </c>
      <c r="E46" s="3" t="s">
        <v>176</v>
      </c>
      <c r="F46" s="1" t="s">
        <v>177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K46*2433.34</f>
        <v>0</v>
      </c>
    </row>
    <row r="47" spans="1:12">
      <c r="A47" s="1"/>
      <c r="B47" s="1">
        <v>855806</v>
      </c>
      <c r="C47" s="1" t="s">
        <v>178</v>
      </c>
      <c r="D47" s="1" t="s">
        <v>179</v>
      </c>
      <c r="E47" s="3" t="s">
        <v>180</v>
      </c>
      <c r="F47" s="1" t="s">
        <v>181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K47*3533.76</f>
        <v>0</v>
      </c>
    </row>
    <row r="48" spans="1:12">
      <c r="A48" s="1"/>
      <c r="B48" s="1">
        <v>855807</v>
      </c>
      <c r="C48" s="1" t="s">
        <v>182</v>
      </c>
      <c r="D48" s="1" t="s">
        <v>183</v>
      </c>
      <c r="E48" s="3" t="s">
        <v>184</v>
      </c>
      <c r="F48" s="1" t="s">
        <v>185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K48*5223.40</f>
        <v>0</v>
      </c>
    </row>
    <row r="49" spans="1:12">
      <c r="A49" s="1"/>
      <c r="B49" s="1">
        <v>855808</v>
      </c>
      <c r="C49" s="1" t="s">
        <v>186</v>
      </c>
      <c r="D49" s="1" t="s">
        <v>187</v>
      </c>
      <c r="E49" s="3" t="s">
        <v>188</v>
      </c>
      <c r="F49" s="1" t="s">
        <v>189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K49*6521.29</f>
        <v>0</v>
      </c>
    </row>
    <row r="50" spans="1:12">
      <c r="A50" s="1"/>
      <c r="B50" s="1">
        <v>837312</v>
      </c>
      <c r="C50" s="1" t="s">
        <v>190</v>
      </c>
      <c r="D50" s="1" t="s">
        <v>191</v>
      </c>
      <c r="E50" s="3" t="s">
        <v>192</v>
      </c>
      <c r="F50" s="1" t="s">
        <v>193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K50*874.28</f>
        <v>0</v>
      </c>
    </row>
    <row r="51" spans="1:12">
      <c r="A51" s="1"/>
      <c r="B51" s="1">
        <v>837313</v>
      </c>
      <c r="C51" s="1" t="s">
        <v>194</v>
      </c>
      <c r="D51" s="1" t="s">
        <v>195</v>
      </c>
      <c r="E51" s="3" t="s">
        <v>196</v>
      </c>
      <c r="F51" s="1" t="s">
        <v>197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K51*925.24</f>
        <v>0</v>
      </c>
    </row>
    <row r="52" spans="1:12">
      <c r="A52" s="1"/>
      <c r="B52" s="1">
        <v>857751</v>
      </c>
      <c r="C52" s="1" t="s">
        <v>198</v>
      </c>
      <c r="D52" s="1" t="s">
        <v>199</v>
      </c>
      <c r="E52" s="3" t="s">
        <v>200</v>
      </c>
      <c r="F52" s="1" t="s">
        <v>201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K52*398.13</f>
        <v>0</v>
      </c>
    </row>
    <row r="53" spans="1:12">
      <c r="A53" s="1"/>
      <c r="B53" s="1">
        <v>839811</v>
      </c>
      <c r="C53" s="1" t="s">
        <v>202</v>
      </c>
      <c r="D53" s="1" t="s">
        <v>203</v>
      </c>
      <c r="E53" s="3" t="s">
        <v>204</v>
      </c>
      <c r="F53" s="1" t="s">
        <v>205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K53*1633.91</f>
        <v>0</v>
      </c>
    </row>
    <row r="54" spans="1:12">
      <c r="A54" s="1"/>
      <c r="B54" s="1">
        <v>839816</v>
      </c>
      <c r="C54" s="1" t="s">
        <v>206</v>
      </c>
      <c r="D54" s="1" t="s">
        <v>207</v>
      </c>
      <c r="E54" s="3" t="s">
        <v>208</v>
      </c>
      <c r="F54" s="1" t="s">
        <v>209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K54*1164.12</f>
        <v>0</v>
      </c>
    </row>
    <row r="55" spans="1:12">
      <c r="A55" s="1"/>
      <c r="B55" s="1">
        <v>839817</v>
      </c>
      <c r="C55" s="1" t="s">
        <v>210</v>
      </c>
      <c r="D55" s="1" t="s">
        <v>211</v>
      </c>
      <c r="E55" s="3" t="s">
        <v>212</v>
      </c>
      <c r="F55" s="1" t="s">
        <v>213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K55*4124.58</f>
        <v>0</v>
      </c>
    </row>
    <row r="56" spans="1:12">
      <c r="A56" s="1"/>
      <c r="B56" s="1">
        <v>871398</v>
      </c>
      <c r="C56" s="1" t="s">
        <v>214</v>
      </c>
      <c r="D56" s="1" t="s">
        <v>215</v>
      </c>
      <c r="E56" s="3" t="s">
        <v>216</v>
      </c>
      <c r="F56" s="1" t="s">
        <v>217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K56*2345.75</f>
        <v>0</v>
      </c>
    </row>
    <row r="57" spans="1:12">
      <c r="A57" s="1"/>
      <c r="B57" s="1">
        <v>878112</v>
      </c>
      <c r="C57" s="1" t="s">
        <v>218</v>
      </c>
      <c r="D57" s="1" t="s">
        <v>219</v>
      </c>
      <c r="E57" s="3" t="s">
        <v>220</v>
      </c>
      <c r="F57" s="1" t="s">
        <v>221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K57*2594.18</f>
        <v>0</v>
      </c>
    </row>
    <row r="58" spans="1:12">
      <c r="A58" s="1"/>
      <c r="B58" s="1">
        <v>880053</v>
      </c>
      <c r="C58" s="1" t="s">
        <v>222</v>
      </c>
      <c r="D58" s="1" t="s">
        <v>223</v>
      </c>
      <c r="E58" s="3" t="s">
        <v>224</v>
      </c>
      <c r="F58" s="1" t="s">
        <v>225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K58*1078.12</f>
        <v>0</v>
      </c>
    </row>
    <row r="59" spans="1:12">
      <c r="A59" s="1"/>
      <c r="B59" s="1">
        <v>880056</v>
      </c>
      <c r="C59" s="1" t="s">
        <v>226</v>
      </c>
      <c r="D59" s="1" t="s">
        <v>227</v>
      </c>
      <c r="E59" s="3" t="s">
        <v>228</v>
      </c>
      <c r="F59" s="1" t="s">
        <v>229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K59*2535.26</f>
        <v>0</v>
      </c>
    </row>
    <row r="60" spans="1:12">
      <c r="A60" s="1"/>
      <c r="B60" s="1">
        <v>882871</v>
      </c>
      <c r="C60" s="1" t="s">
        <v>230</v>
      </c>
      <c r="D60" s="1" t="s">
        <v>231</v>
      </c>
      <c r="E60" s="3" t="s">
        <v>232</v>
      </c>
      <c r="F60" s="1" t="s">
        <v>233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K60*1052.64</f>
        <v>0</v>
      </c>
    </row>
    <row r="61" spans="1:12">
      <c r="A61" s="1"/>
      <c r="B61" s="1">
        <v>882872</v>
      </c>
      <c r="C61" s="1" t="s">
        <v>234</v>
      </c>
      <c r="D61" s="1" t="s">
        <v>235</v>
      </c>
      <c r="E61" s="3" t="s">
        <v>236</v>
      </c>
      <c r="F61" s="1" t="s">
        <v>237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K61*1207.12</f>
        <v>0</v>
      </c>
    </row>
    <row r="62" spans="1:12">
      <c r="A62" s="1"/>
      <c r="B62" s="1">
        <v>884630</v>
      </c>
      <c r="C62" s="1" t="s">
        <v>238</v>
      </c>
      <c r="D62" s="1" t="s">
        <v>239</v>
      </c>
      <c r="E62" s="3" t="s">
        <v>240</v>
      </c>
      <c r="F62" s="1" t="s">
        <v>241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K62*1318.59</f>
        <v>0</v>
      </c>
    </row>
    <row r="63" spans="1:12">
      <c r="A63" s="1"/>
      <c r="B63" s="1">
        <v>884631</v>
      </c>
      <c r="C63" s="1" t="s">
        <v>242</v>
      </c>
      <c r="D63" s="1" t="s">
        <v>243</v>
      </c>
      <c r="E63" s="3" t="s">
        <v>244</v>
      </c>
      <c r="F63" s="1" t="s">
        <v>241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K63*1318.59</f>
        <v>0</v>
      </c>
    </row>
    <row r="64" spans="1:12">
      <c r="A64" s="1"/>
      <c r="B64" s="1">
        <v>884632</v>
      </c>
      <c r="C64" s="1" t="s">
        <v>245</v>
      </c>
      <c r="D64" s="1" t="s">
        <v>246</v>
      </c>
      <c r="E64" s="3" t="s">
        <v>247</v>
      </c>
      <c r="F64" s="1" t="s">
        <v>248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K64*546.23</f>
        <v>0</v>
      </c>
    </row>
    <row r="65" spans="1:12">
      <c r="A65" s="1"/>
      <c r="B65" s="1">
        <v>884633</v>
      </c>
      <c r="C65" s="1" t="s">
        <v>249</v>
      </c>
      <c r="D65" s="1" t="s">
        <v>250</v>
      </c>
      <c r="E65" s="3" t="s">
        <v>251</v>
      </c>
      <c r="F65" s="1" t="s">
        <v>252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K65*557.38</f>
        <v>0</v>
      </c>
    </row>
    <row r="66" spans="1:12">
      <c r="A66" s="1"/>
      <c r="B66" s="1">
        <v>884716</v>
      </c>
      <c r="C66" s="1" t="s">
        <v>253</v>
      </c>
      <c r="D66" s="1" t="s">
        <v>254</v>
      </c>
      <c r="E66" s="3" t="s">
        <v>255</v>
      </c>
      <c r="F66" s="1" t="s">
        <v>256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K66*2820.32</f>
        <v>0</v>
      </c>
    </row>
    <row r="67" spans="1:12">
      <c r="A67" s="1"/>
      <c r="B67" s="1">
        <v>884717</v>
      </c>
      <c r="C67" s="1" t="s">
        <v>257</v>
      </c>
      <c r="D67" s="1" t="s">
        <v>258</v>
      </c>
      <c r="E67" s="3" t="s">
        <v>259</v>
      </c>
      <c r="F67" s="1" t="s">
        <v>256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K67*2820.32</f>
        <v>0</v>
      </c>
    </row>
    <row r="68" spans="1:12">
      <c r="A68" s="1"/>
      <c r="B68" s="1">
        <v>885003</v>
      </c>
      <c r="C68" s="1" t="s">
        <v>260</v>
      </c>
      <c r="D68" s="1" t="s">
        <v>261</v>
      </c>
      <c r="E68" s="3" t="s">
        <v>262</v>
      </c>
      <c r="F68" s="1" t="s">
        <v>263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K68*541.45</f>
        <v>0</v>
      </c>
    </row>
    <row r="69" spans="1:12">
      <c r="A69" s="1"/>
      <c r="B69" s="1">
        <v>885004</v>
      </c>
      <c r="C69" s="1" t="s">
        <v>264</v>
      </c>
      <c r="D69" s="1" t="s">
        <v>265</v>
      </c>
      <c r="E69" s="3" t="s">
        <v>266</v>
      </c>
      <c r="F69" s="1" t="s">
        <v>263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K69*541.45</f>
        <v>0</v>
      </c>
    </row>
    <row r="70" spans="1:12">
      <c r="A70" s="1"/>
      <c r="B70" s="1">
        <v>885005</v>
      </c>
      <c r="C70" s="1" t="s">
        <v>267</v>
      </c>
      <c r="D70" s="1" t="s">
        <v>268</v>
      </c>
      <c r="E70" s="3" t="s">
        <v>269</v>
      </c>
      <c r="F70" s="1" t="s">
        <v>263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K70*541.45</f>
        <v>0</v>
      </c>
    </row>
    <row r="71" spans="1:12">
      <c r="A71" s="1"/>
      <c r="B71" s="1">
        <v>885019</v>
      </c>
      <c r="C71" s="1" t="s">
        <v>270</v>
      </c>
      <c r="D71" s="1" t="s">
        <v>271</v>
      </c>
      <c r="E71" s="3" t="s">
        <v>272</v>
      </c>
      <c r="F71" s="1" t="s">
        <v>273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K71*1745.38</f>
        <v>0</v>
      </c>
    </row>
    <row r="72" spans="1:12">
      <c r="A72" s="1"/>
      <c r="B72" s="1">
        <v>885020</v>
      </c>
      <c r="C72" s="1" t="s">
        <v>274</v>
      </c>
      <c r="D72" s="1" t="s">
        <v>275</v>
      </c>
      <c r="E72" s="3" t="s">
        <v>272</v>
      </c>
      <c r="F72" s="1" t="s">
        <v>276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K72*1383.88</f>
        <v>0</v>
      </c>
    </row>
    <row r="73" spans="1:12">
      <c r="A73" s="1"/>
      <c r="B73" s="1">
        <v>885030</v>
      </c>
      <c r="C73" s="1" t="s">
        <v>277</v>
      </c>
      <c r="D73" s="1" t="s">
        <v>278</v>
      </c>
      <c r="E73" s="3" t="s">
        <v>279</v>
      </c>
      <c r="F73" s="1" t="s">
        <v>31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K73*394.94</f>
        <v>0</v>
      </c>
    </row>
    <row r="74" spans="1:12">
      <c r="A74" s="1"/>
      <c r="B74" s="1">
        <v>885031</v>
      </c>
      <c r="C74" s="1" t="s">
        <v>280</v>
      </c>
      <c r="D74" s="1" t="s">
        <v>281</v>
      </c>
      <c r="E74" s="3" t="s">
        <v>282</v>
      </c>
      <c r="F74" s="1" t="s">
        <v>283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K74*449.09</f>
        <v>0</v>
      </c>
    </row>
    <row r="75" spans="1:12">
      <c r="A75" s="1"/>
      <c r="B75" s="1">
        <v>885032</v>
      </c>
      <c r="C75" s="1" t="s">
        <v>284</v>
      </c>
      <c r="D75" s="1" t="s">
        <v>285</v>
      </c>
      <c r="E75" s="3" t="s">
        <v>286</v>
      </c>
      <c r="F75" s="1" t="s">
        <v>283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K75*449.09</f>
        <v>0</v>
      </c>
    </row>
    <row r="76" spans="1:12">
      <c r="A76" s="1"/>
      <c r="B76" s="1">
        <v>885033</v>
      </c>
      <c r="C76" s="1" t="s">
        <v>287</v>
      </c>
      <c r="D76" s="1" t="s">
        <v>288</v>
      </c>
      <c r="E76" s="3" t="s">
        <v>289</v>
      </c>
      <c r="F76" s="1" t="s">
        <v>283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K76*449.09</f>
        <v>0</v>
      </c>
    </row>
    <row r="77" spans="1:12">
      <c r="A77" s="1"/>
      <c r="B77" s="1">
        <v>884718</v>
      </c>
      <c r="C77" s="1" t="s">
        <v>290</v>
      </c>
      <c r="D77" s="1" t="s">
        <v>291</v>
      </c>
      <c r="E77" s="3" t="s">
        <v>292</v>
      </c>
      <c r="F77" s="1" t="s">
        <v>293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K77*6048.32</f>
        <v>0</v>
      </c>
    </row>
    <row r="78" spans="1:12">
      <c r="A78" s="1"/>
      <c r="B78" s="1">
        <v>884719</v>
      </c>
      <c r="C78" s="1" t="s">
        <v>294</v>
      </c>
      <c r="D78" s="1" t="s">
        <v>295</v>
      </c>
      <c r="E78" s="3" t="s">
        <v>296</v>
      </c>
      <c r="F78" s="1" t="s">
        <v>297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K78*7763.44</f>
        <v>0</v>
      </c>
    </row>
    <row r="79" spans="1:12">
      <c r="A79" s="1"/>
      <c r="B79" s="1">
        <v>883949</v>
      </c>
      <c r="C79" s="1" t="s">
        <v>298</v>
      </c>
      <c r="D79" s="1" t="s">
        <v>299</v>
      </c>
      <c r="E79" s="3" t="s">
        <v>300</v>
      </c>
      <c r="F79" s="1" t="s">
        <v>301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K79*1487.40</f>
        <v>0</v>
      </c>
    </row>
    <row r="80" spans="1:12">
      <c r="A80" s="1"/>
      <c r="B80" s="1">
        <v>883961</v>
      </c>
      <c r="C80" s="1" t="s">
        <v>302</v>
      </c>
      <c r="D80" s="1" t="s">
        <v>303</v>
      </c>
      <c r="E80" s="3" t="s">
        <v>304</v>
      </c>
      <c r="F80" s="1" t="s">
        <v>305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K80*1646.65</f>
        <v>0</v>
      </c>
    </row>
    <row r="81" spans="1:12">
      <c r="A81" s="1"/>
      <c r="B81" s="1">
        <v>883962</v>
      </c>
      <c r="C81" s="1" t="s">
        <v>306</v>
      </c>
      <c r="D81" s="1" t="s">
        <v>307</v>
      </c>
      <c r="E81" s="3" t="s">
        <v>308</v>
      </c>
      <c r="F81" s="1" t="s">
        <v>309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K81*2307.53</f>
        <v>0</v>
      </c>
    </row>
    <row r="82" spans="1:12">
      <c r="A82" s="1"/>
      <c r="B82" s="1">
        <v>885044</v>
      </c>
      <c r="C82" s="1" t="s">
        <v>310</v>
      </c>
      <c r="D82" s="1" t="s">
        <v>311</v>
      </c>
      <c r="E82" s="3" t="s">
        <v>312</v>
      </c>
      <c r="F82" s="1" t="s">
        <v>313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K82*9868.72</f>
        <v>0</v>
      </c>
    </row>
    <row r="83" spans="1:12">
      <c r="A83" s="1"/>
      <c r="B83" s="1">
        <v>885045</v>
      </c>
      <c r="C83" s="1" t="s">
        <v>314</v>
      </c>
      <c r="D83" s="1" t="s">
        <v>315</v>
      </c>
      <c r="E83" s="3" t="s">
        <v>316</v>
      </c>
      <c r="F83" s="1" t="s">
        <v>317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K83*958.69</f>
        <v>0</v>
      </c>
    </row>
    <row r="84" spans="1:12">
      <c r="A84" s="1"/>
      <c r="B84" s="1">
        <v>885118</v>
      </c>
      <c r="C84" s="1" t="s">
        <v>318</v>
      </c>
      <c r="D84" s="1" t="s">
        <v>319</v>
      </c>
      <c r="E84" s="3" t="s">
        <v>320</v>
      </c>
      <c r="F84" s="1" t="s">
        <v>321</v>
      </c>
      <c r="G84" s="1" t="s">
        <v>14</v>
      </c>
      <c r="H84" s="1" t="s">
        <v>14</v>
      </c>
      <c r="I84" s="1" t="s">
        <v>14</v>
      </c>
      <c r="J84" s="1" t="s">
        <v>322</v>
      </c>
      <c r="K84" s="2"/>
      <c r="L84" s="5">
        <f>K84*2038.40</f>
        <v>0</v>
      </c>
    </row>
    <row r="85" spans="1:12">
      <c r="A85" s="1"/>
      <c r="B85" s="1">
        <v>885119</v>
      </c>
      <c r="C85" s="1" t="s">
        <v>323</v>
      </c>
      <c r="D85" s="1" t="s">
        <v>324</v>
      </c>
      <c r="E85" s="3" t="s">
        <v>320</v>
      </c>
      <c r="F85" s="1" t="s">
        <v>325</v>
      </c>
      <c r="G85" s="1" t="s">
        <v>14</v>
      </c>
      <c r="H85" s="1" t="s">
        <v>14</v>
      </c>
      <c r="I85" s="1" t="s">
        <v>14</v>
      </c>
      <c r="J85" s="1" t="s">
        <v>322</v>
      </c>
      <c r="K85" s="2"/>
      <c r="L85" s="5">
        <f>K85*2111.66</f>
        <v>0</v>
      </c>
    </row>
    <row r="86" spans="1:12">
      <c r="A86" s="1"/>
      <c r="B86" s="1">
        <v>885120</v>
      </c>
      <c r="C86" s="1" t="s">
        <v>326</v>
      </c>
      <c r="D86" s="1" t="s">
        <v>327</v>
      </c>
      <c r="E86" s="3" t="s">
        <v>320</v>
      </c>
      <c r="F86" s="1" t="s">
        <v>328</v>
      </c>
      <c r="G86" s="1" t="s">
        <v>14</v>
      </c>
      <c r="H86" s="1" t="s">
        <v>14</v>
      </c>
      <c r="I86" s="1" t="s">
        <v>14</v>
      </c>
      <c r="J86" s="1" t="s">
        <v>322</v>
      </c>
      <c r="K86" s="2"/>
      <c r="L86" s="5">
        <f>K86*2253.39</f>
        <v>0</v>
      </c>
    </row>
    <row r="87" spans="1:12">
      <c r="A87" s="1"/>
      <c r="B87" s="1">
        <v>885121</v>
      </c>
      <c r="C87" s="1" t="s">
        <v>329</v>
      </c>
      <c r="D87" s="1" t="s">
        <v>330</v>
      </c>
      <c r="E87" s="3" t="s">
        <v>320</v>
      </c>
      <c r="F87" s="1" t="s">
        <v>331</v>
      </c>
      <c r="G87" s="1" t="s">
        <v>14</v>
      </c>
      <c r="H87" s="1" t="s">
        <v>14</v>
      </c>
      <c r="I87" s="1" t="s">
        <v>14</v>
      </c>
      <c r="J87" s="1" t="s">
        <v>322</v>
      </c>
      <c r="K87" s="2"/>
      <c r="L87" s="5">
        <f>K87*2831.47</f>
        <v>0</v>
      </c>
    </row>
    <row r="88" spans="1:12">
      <c r="A88" s="1"/>
      <c r="B88" s="1">
        <v>885122</v>
      </c>
      <c r="C88" s="1" t="s">
        <v>332</v>
      </c>
      <c r="D88" s="1" t="s">
        <v>333</v>
      </c>
      <c r="E88" s="3" t="s">
        <v>320</v>
      </c>
      <c r="F88" s="1" t="s">
        <v>334</v>
      </c>
      <c r="G88" s="1" t="s">
        <v>14</v>
      </c>
      <c r="H88" s="1" t="s">
        <v>14</v>
      </c>
      <c r="I88" s="1" t="s">
        <v>14</v>
      </c>
      <c r="J88" s="1" t="s">
        <v>322</v>
      </c>
      <c r="K88" s="2"/>
      <c r="L88" s="5">
        <f>K88*2899.94</f>
        <v>0</v>
      </c>
    </row>
    <row r="89" spans="1:12">
      <c r="A89" s="1"/>
      <c r="B89" s="1">
        <v>885123</v>
      </c>
      <c r="C89" s="1" t="s">
        <v>335</v>
      </c>
      <c r="D89" s="1" t="s">
        <v>336</v>
      </c>
      <c r="E89" s="3" t="s">
        <v>320</v>
      </c>
      <c r="F89" s="1" t="s">
        <v>337</v>
      </c>
      <c r="G89" s="1" t="s">
        <v>14</v>
      </c>
      <c r="H89" s="1" t="s">
        <v>14</v>
      </c>
      <c r="I89" s="1" t="s">
        <v>14</v>
      </c>
      <c r="J89" s="1" t="s">
        <v>322</v>
      </c>
      <c r="K89" s="2"/>
      <c r="L89" s="5">
        <f>K89*3043.27</f>
        <v>0</v>
      </c>
    </row>
    <row r="90" spans="1:12">
      <c r="A90" s="1"/>
      <c r="B90" s="1">
        <v>822038</v>
      </c>
      <c r="C90" s="1" t="s">
        <v>338</v>
      </c>
      <c r="D90" s="1" t="s">
        <v>339</v>
      </c>
      <c r="E90" s="3" t="s">
        <v>340</v>
      </c>
      <c r="F90" s="1" t="s">
        <v>341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K90*3125.00</f>
        <v>0</v>
      </c>
    </row>
    <row r="91" spans="1:12">
      <c r="A91" s="1"/>
      <c r="B91" s="1">
        <v>821418</v>
      </c>
      <c r="C91" s="1" t="s">
        <v>342</v>
      </c>
      <c r="D91" s="1" t="s">
        <v>343</v>
      </c>
      <c r="E91" s="3" t="s">
        <v>344</v>
      </c>
      <c r="F91" s="1" t="s">
        <v>345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K91*11810.00</f>
        <v>0</v>
      </c>
    </row>
    <row r="92" spans="1:12">
      <c r="A92" s="1"/>
      <c r="B92" s="1">
        <v>821419</v>
      </c>
      <c r="C92" s="1" t="s">
        <v>346</v>
      </c>
      <c r="D92" s="1" t="s">
        <v>347</v>
      </c>
      <c r="E92" s="3" t="s">
        <v>348</v>
      </c>
      <c r="F92" s="1" t="s">
        <v>349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K92*11490.00</f>
        <v>0</v>
      </c>
    </row>
    <row r="93" spans="1:12">
      <c r="A93" s="1"/>
      <c r="B93" s="1">
        <v>821358</v>
      </c>
      <c r="C93" s="1" t="s">
        <v>350</v>
      </c>
      <c r="D93" s="1" t="s">
        <v>351</v>
      </c>
      <c r="E93" s="3" t="s">
        <v>352</v>
      </c>
      <c r="F93" s="1" t="s">
        <v>353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K93*3526.00</f>
        <v>0</v>
      </c>
    </row>
    <row r="94" spans="1:12">
      <c r="A94" s="1"/>
      <c r="B94" s="1">
        <v>821361</v>
      </c>
      <c r="C94" s="1" t="s">
        <v>354</v>
      </c>
      <c r="D94" s="1" t="s">
        <v>355</v>
      </c>
      <c r="E94" s="3" t="s">
        <v>356</v>
      </c>
      <c r="F94" s="1" t="s">
        <v>357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K94*1108.00</f>
        <v>0</v>
      </c>
    </row>
    <row r="95" spans="1:12">
      <c r="A95" s="1"/>
      <c r="B95" s="1">
        <v>821362</v>
      </c>
      <c r="C95" s="1" t="s">
        <v>358</v>
      </c>
      <c r="D95" s="1" t="s">
        <v>359</v>
      </c>
      <c r="E95" s="3" t="s">
        <v>360</v>
      </c>
      <c r="F95" s="1" t="s">
        <v>357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K95*1108.00</f>
        <v>0</v>
      </c>
    </row>
    <row r="96" spans="1:12">
      <c r="A96" s="1"/>
      <c r="B96" s="1">
        <v>821363</v>
      </c>
      <c r="C96" s="1" t="s">
        <v>361</v>
      </c>
      <c r="D96" s="1" t="s">
        <v>362</v>
      </c>
      <c r="E96" s="3" t="s">
        <v>363</v>
      </c>
      <c r="F96" s="1" t="s">
        <v>364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K96*997.00</f>
        <v>0</v>
      </c>
    </row>
    <row r="97" spans="1:12">
      <c r="A97" s="1"/>
      <c r="B97" s="1">
        <v>821364</v>
      </c>
      <c r="C97" s="1" t="s">
        <v>365</v>
      </c>
      <c r="D97" s="1" t="s">
        <v>366</v>
      </c>
      <c r="E97" s="3" t="s">
        <v>367</v>
      </c>
      <c r="F97" s="1" t="s">
        <v>353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K97*3526.00</f>
        <v>0</v>
      </c>
    </row>
    <row r="98" spans="1:12">
      <c r="A98" s="1"/>
      <c r="B98" s="1">
        <v>821365</v>
      </c>
      <c r="C98" s="1" t="s">
        <v>368</v>
      </c>
      <c r="D98" s="1" t="s">
        <v>369</v>
      </c>
      <c r="E98" s="3" t="s">
        <v>370</v>
      </c>
      <c r="F98" s="1" t="s">
        <v>371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K98*1536.00</f>
        <v>0</v>
      </c>
    </row>
    <row r="99" spans="1:12">
      <c r="A99" s="1"/>
      <c r="B99" s="1">
        <v>821366</v>
      </c>
      <c r="C99" s="1" t="s">
        <v>372</v>
      </c>
      <c r="D99" s="1" t="s">
        <v>373</v>
      </c>
      <c r="E99" s="3" t="s">
        <v>374</v>
      </c>
      <c r="F99" s="1" t="s">
        <v>375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K99*2633.00</f>
        <v>0</v>
      </c>
    </row>
    <row r="100" spans="1:12">
      <c r="A100" s="1"/>
      <c r="B100" s="1">
        <v>821367</v>
      </c>
      <c r="C100" s="1" t="s">
        <v>376</v>
      </c>
      <c r="D100" s="1" t="s">
        <v>377</v>
      </c>
      <c r="E100" s="3" t="s">
        <v>378</v>
      </c>
      <c r="F100" s="1" t="s">
        <v>379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K100*3844.00</f>
        <v>0</v>
      </c>
    </row>
    <row r="101" spans="1:12">
      <c r="A101" s="1"/>
      <c r="B101" s="1">
        <v>821368</v>
      </c>
      <c r="C101" s="1" t="s">
        <v>380</v>
      </c>
      <c r="D101" s="1" t="s">
        <v>381</v>
      </c>
      <c r="E101" s="3" t="s">
        <v>382</v>
      </c>
      <c r="F101" s="1" t="s">
        <v>383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K101*6575.00</f>
        <v>0</v>
      </c>
    </row>
    <row r="102" spans="1:12">
      <c r="A102" s="1"/>
      <c r="B102" s="1">
        <v>821369</v>
      </c>
      <c r="C102" s="1" t="s">
        <v>384</v>
      </c>
      <c r="D102" s="1" t="s">
        <v>385</v>
      </c>
      <c r="E102" s="3" t="s">
        <v>386</v>
      </c>
      <c r="F102" s="1" t="s">
        <v>387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K102*9727.00</f>
        <v>0</v>
      </c>
    </row>
    <row r="103" spans="1:12">
      <c r="A103" s="1"/>
      <c r="B103" s="1">
        <v>821370</v>
      </c>
      <c r="C103" s="1" t="s">
        <v>388</v>
      </c>
      <c r="D103" s="1" t="s">
        <v>389</v>
      </c>
      <c r="E103" s="3" t="s">
        <v>390</v>
      </c>
      <c r="F103" s="1" t="s">
        <v>391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K103*16052.00</f>
        <v>0</v>
      </c>
    </row>
    <row r="104" spans="1:12">
      <c r="A104" s="1"/>
      <c r="B104" s="1">
        <v>825519</v>
      </c>
      <c r="C104" s="1" t="s">
        <v>392</v>
      </c>
      <c r="D104" s="1" t="s">
        <v>393</v>
      </c>
      <c r="E104" s="3" t="s">
        <v>394</v>
      </c>
      <c r="F104" s="1" t="s">
        <v>395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K104*721.00</f>
        <v>0</v>
      </c>
    </row>
    <row r="105" spans="1:12">
      <c r="A105" s="1"/>
      <c r="B105" s="1">
        <v>821420</v>
      </c>
      <c r="C105" s="1" t="s">
        <v>396</v>
      </c>
      <c r="D105" s="1" t="s">
        <v>397</v>
      </c>
      <c r="E105" s="3" t="s">
        <v>398</v>
      </c>
      <c r="F105" s="1" t="s">
        <v>399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K105*26198.00</f>
        <v>0</v>
      </c>
    </row>
    <row r="106" spans="1:12">
      <c r="A106" s="1"/>
      <c r="B106" s="1">
        <v>821421</v>
      </c>
      <c r="C106" s="1" t="s">
        <v>400</v>
      </c>
      <c r="D106" s="1" t="s">
        <v>401</v>
      </c>
      <c r="E106" s="3" t="s">
        <v>402</v>
      </c>
      <c r="F106" s="1" t="s">
        <v>399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K106*26198.00</f>
        <v>0</v>
      </c>
    </row>
    <row r="107" spans="1:12">
      <c r="A107" s="1"/>
      <c r="B107" s="1">
        <v>821422</v>
      </c>
      <c r="C107" s="1" t="s">
        <v>403</v>
      </c>
      <c r="D107" s="1" t="s">
        <v>404</v>
      </c>
      <c r="E107" s="3" t="s">
        <v>405</v>
      </c>
      <c r="F107" s="1" t="s">
        <v>406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K107*22663.00</f>
        <v>0</v>
      </c>
    </row>
    <row r="108" spans="1:12">
      <c r="A108" s="1"/>
      <c r="B108" s="1">
        <v>821423</v>
      </c>
      <c r="C108" s="1" t="s">
        <v>407</v>
      </c>
      <c r="D108" s="1" t="s">
        <v>408</v>
      </c>
      <c r="E108" s="3" t="s">
        <v>409</v>
      </c>
      <c r="F108" s="1" t="s">
        <v>406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K108*22663.00</f>
        <v>0</v>
      </c>
    </row>
    <row r="109" spans="1:12">
      <c r="A109" s="1"/>
      <c r="B109" s="1">
        <v>821424</v>
      </c>
      <c r="C109" s="1" t="s">
        <v>410</v>
      </c>
      <c r="D109" s="1" t="s">
        <v>411</v>
      </c>
      <c r="E109" s="3" t="s">
        <v>412</v>
      </c>
      <c r="F109" s="1" t="s">
        <v>413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K109*24450.00</f>
        <v>0</v>
      </c>
    </row>
    <row r="110" spans="1:12">
      <c r="A110" s="1"/>
      <c r="B110" s="1">
        <v>821425</v>
      </c>
      <c r="C110" s="1" t="s">
        <v>414</v>
      </c>
      <c r="D110" s="1" t="s">
        <v>415</v>
      </c>
      <c r="E110" s="3" t="s">
        <v>416</v>
      </c>
      <c r="F110" s="1" t="s">
        <v>417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K110*23737.00</f>
        <v>0</v>
      </c>
    </row>
    <row r="111" spans="1:12">
      <c r="A111" s="1"/>
      <c r="B111" s="1">
        <v>821426</v>
      </c>
      <c r="C111" s="1" t="s">
        <v>418</v>
      </c>
      <c r="D111" s="1" t="s">
        <v>419</v>
      </c>
      <c r="E111" s="3" t="s">
        <v>420</v>
      </c>
      <c r="F111" s="1" t="s">
        <v>421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K111*17483.00</f>
        <v>0</v>
      </c>
    </row>
    <row r="112" spans="1:12">
      <c r="A112" s="1"/>
      <c r="B112" s="1">
        <v>821427</v>
      </c>
      <c r="C112" s="1" t="s">
        <v>422</v>
      </c>
      <c r="D112" s="1" t="s">
        <v>423</v>
      </c>
      <c r="E112" s="3" t="s">
        <v>424</v>
      </c>
      <c r="F112" s="1" t="s">
        <v>425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K112*15452.00</f>
        <v>0</v>
      </c>
    </row>
    <row r="113" spans="1:12">
      <c r="A113" s="1"/>
      <c r="B113" s="1">
        <v>821428</v>
      </c>
      <c r="C113" s="1" t="s">
        <v>426</v>
      </c>
      <c r="D113" s="1" t="s">
        <v>427</v>
      </c>
      <c r="E113" s="3" t="s">
        <v>428</v>
      </c>
      <c r="F113" s="1" t="s">
        <v>429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K113*16059.00</f>
        <v>0</v>
      </c>
    </row>
    <row r="114" spans="1:12">
      <c r="A114" s="1"/>
      <c r="B114" s="1">
        <v>821429</v>
      </c>
      <c r="C114" s="1" t="s">
        <v>430</v>
      </c>
      <c r="D114" s="1" t="s">
        <v>431</v>
      </c>
      <c r="E114" s="3" t="s">
        <v>432</v>
      </c>
      <c r="F114" s="1" t="s">
        <v>433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K114*12013.00</f>
        <v>0</v>
      </c>
    </row>
    <row r="115" spans="1:12">
      <c r="A115" s="1"/>
      <c r="B115" s="1">
        <v>821430</v>
      </c>
      <c r="C115" s="1" t="s">
        <v>434</v>
      </c>
      <c r="D115" s="1" t="s">
        <v>435</v>
      </c>
      <c r="E115" s="3" t="s">
        <v>436</v>
      </c>
      <c r="F115" s="1" t="s">
        <v>437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K115*3763.00</f>
        <v>0</v>
      </c>
    </row>
    <row r="116" spans="1:12">
      <c r="A116" s="1"/>
      <c r="B116" s="1">
        <v>821431</v>
      </c>
      <c r="C116" s="1" t="s">
        <v>438</v>
      </c>
      <c r="D116" s="1" t="s">
        <v>439</v>
      </c>
      <c r="E116" s="3" t="s">
        <v>440</v>
      </c>
      <c r="F116" s="1" t="s">
        <v>441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K116*4040.00</f>
        <v>0</v>
      </c>
    </row>
    <row r="117" spans="1:12">
      <c r="A117" s="1"/>
      <c r="B117" s="1">
        <v>821432</v>
      </c>
      <c r="C117" s="1" t="s">
        <v>442</v>
      </c>
      <c r="D117" s="1" t="s">
        <v>431</v>
      </c>
      <c r="E117" s="3" t="s">
        <v>443</v>
      </c>
      <c r="F117" s="1" t="s">
        <v>444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K117*12051.00</f>
        <v>0</v>
      </c>
    </row>
    <row r="118" spans="1:12">
      <c r="A118" s="1"/>
      <c r="B118" s="1">
        <v>821433</v>
      </c>
      <c r="C118" s="1" t="s">
        <v>445</v>
      </c>
      <c r="D118" s="1" t="s">
        <v>446</v>
      </c>
      <c r="E118" s="3" t="s">
        <v>447</v>
      </c>
      <c r="F118" s="1" t="s">
        <v>448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K118*11339.00</f>
        <v>0</v>
      </c>
    </row>
    <row r="119" spans="1:12">
      <c r="A119" s="1"/>
      <c r="B119" s="1">
        <v>821434</v>
      </c>
      <c r="C119" s="1" t="s">
        <v>449</v>
      </c>
      <c r="D119" s="1" t="s">
        <v>450</v>
      </c>
      <c r="E119" s="3" t="s">
        <v>451</v>
      </c>
      <c r="F119" s="1" t="s">
        <v>452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K119*9436.00</f>
        <v>0</v>
      </c>
    </row>
    <row r="120" spans="1:12">
      <c r="A120" s="1"/>
      <c r="B120" s="1">
        <v>821435</v>
      </c>
      <c r="C120" s="1" t="s">
        <v>453</v>
      </c>
      <c r="D120" s="1" t="s">
        <v>454</v>
      </c>
      <c r="E120" s="3" t="s">
        <v>455</v>
      </c>
      <c r="F120" s="1" t="s">
        <v>456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K120*7643.00</f>
        <v>0</v>
      </c>
    </row>
    <row r="121" spans="1:12">
      <c r="A121" s="1"/>
      <c r="B121" s="1">
        <v>821436</v>
      </c>
      <c r="C121" s="1" t="s">
        <v>457</v>
      </c>
      <c r="D121" s="1" t="s">
        <v>458</v>
      </c>
      <c r="E121" s="3" t="s">
        <v>459</v>
      </c>
      <c r="F121" s="1" t="s">
        <v>460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K121*8112.00</f>
        <v>0</v>
      </c>
    </row>
    <row r="122" spans="1:12">
      <c r="A122" s="1"/>
      <c r="B122" s="1">
        <v>821437</v>
      </c>
      <c r="C122" s="1" t="s">
        <v>461</v>
      </c>
      <c r="D122" s="1" t="s">
        <v>462</v>
      </c>
      <c r="E122" s="3" t="s">
        <v>463</v>
      </c>
      <c r="F122" s="1" t="s">
        <v>464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K122*14632.00</f>
        <v>0</v>
      </c>
    </row>
    <row r="123" spans="1:12">
      <c r="A123" s="1"/>
      <c r="B123" s="1">
        <v>821438</v>
      </c>
      <c r="C123" s="1" t="s">
        <v>465</v>
      </c>
      <c r="D123" s="1" t="s">
        <v>466</v>
      </c>
      <c r="E123" s="3" t="s">
        <v>467</v>
      </c>
      <c r="F123" s="1" t="s">
        <v>468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K123*28967.00</f>
        <v>0</v>
      </c>
    </row>
    <row r="124" spans="1:12">
      <c r="A124" s="1"/>
      <c r="B124" s="1">
        <v>821439</v>
      </c>
      <c r="C124" s="1" t="s">
        <v>469</v>
      </c>
      <c r="D124" s="1" t="s">
        <v>470</v>
      </c>
      <c r="E124" s="3" t="s">
        <v>471</v>
      </c>
      <c r="F124" s="1" t="s">
        <v>464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K124*14632.00</f>
        <v>0</v>
      </c>
    </row>
    <row r="125" spans="1:12">
      <c r="A125" s="1"/>
      <c r="B125" s="1">
        <v>821440</v>
      </c>
      <c r="C125" s="1" t="s">
        <v>472</v>
      </c>
      <c r="D125" s="1" t="s">
        <v>473</v>
      </c>
      <c r="E125" s="3" t="s">
        <v>474</v>
      </c>
      <c r="F125" s="1" t="s">
        <v>475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K125*14064.00</f>
        <v>0</v>
      </c>
    </row>
    <row r="126" spans="1:12">
      <c r="A126" s="1"/>
      <c r="B126" s="1">
        <v>821441</v>
      </c>
      <c r="C126" s="1" t="s">
        <v>476</v>
      </c>
      <c r="D126" s="1" t="s">
        <v>477</v>
      </c>
      <c r="E126" s="3" t="s">
        <v>478</v>
      </c>
      <c r="F126" s="1" t="s">
        <v>479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K126*7486.00</f>
        <v>0</v>
      </c>
    </row>
    <row r="127" spans="1:12">
      <c r="A127" s="1"/>
      <c r="B127" s="1">
        <v>821442</v>
      </c>
      <c r="C127" s="1" t="s">
        <v>480</v>
      </c>
      <c r="D127" s="1" t="s">
        <v>481</v>
      </c>
      <c r="E127" s="3" t="s">
        <v>482</v>
      </c>
      <c r="F127" s="1" t="s">
        <v>483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K127*7448.00</f>
        <v>0</v>
      </c>
    </row>
    <row r="128" spans="1:12">
      <c r="A128" s="1"/>
      <c r="B128" s="1">
        <v>821443</v>
      </c>
      <c r="C128" s="1" t="s">
        <v>484</v>
      </c>
      <c r="D128" s="1" t="s">
        <v>485</v>
      </c>
      <c r="E128" s="3" t="s">
        <v>486</v>
      </c>
      <c r="F128" s="1" t="s">
        <v>487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K128*7746.00</f>
        <v>0</v>
      </c>
    </row>
    <row r="129" spans="1:12">
      <c r="A129" s="1"/>
      <c r="B129" s="1">
        <v>821444</v>
      </c>
      <c r="C129" s="1" t="s">
        <v>488</v>
      </c>
      <c r="D129" s="1" t="s">
        <v>489</v>
      </c>
      <c r="E129" s="3" t="s">
        <v>490</v>
      </c>
      <c r="F129" s="1" t="s">
        <v>491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K129*7333.00</f>
        <v>0</v>
      </c>
    </row>
    <row r="130" spans="1:12">
      <c r="A130" s="1"/>
      <c r="B130" s="1">
        <v>821445</v>
      </c>
      <c r="C130" s="1" t="s">
        <v>492</v>
      </c>
      <c r="D130" s="1" t="s">
        <v>493</v>
      </c>
      <c r="E130" s="3" t="s">
        <v>494</v>
      </c>
      <c r="F130" s="1" t="s">
        <v>483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K130*7448.00</f>
        <v>0</v>
      </c>
    </row>
    <row r="131" spans="1:12">
      <c r="A131" s="1"/>
      <c r="B131" s="1">
        <v>821446</v>
      </c>
      <c r="C131" s="1" t="s">
        <v>495</v>
      </c>
      <c r="D131" s="1" t="s">
        <v>496</v>
      </c>
      <c r="E131" s="3" t="s">
        <v>497</v>
      </c>
      <c r="F131" s="1" t="s">
        <v>498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K131*7626.00</f>
        <v>0</v>
      </c>
    </row>
    <row r="132" spans="1:12">
      <c r="A132" s="1"/>
      <c r="B132" s="1">
        <v>821447</v>
      </c>
      <c r="C132" s="1" t="s">
        <v>499</v>
      </c>
      <c r="D132" s="1" t="s">
        <v>500</v>
      </c>
      <c r="E132" s="3" t="s">
        <v>501</v>
      </c>
      <c r="F132" s="1" t="s">
        <v>502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K132*4347.00</f>
        <v>0</v>
      </c>
    </row>
    <row r="133" spans="1:12">
      <c r="A133" s="1"/>
      <c r="B133" s="1">
        <v>821399</v>
      </c>
      <c r="C133" s="1" t="s">
        <v>503</v>
      </c>
      <c r="D133" s="1" t="s">
        <v>504</v>
      </c>
      <c r="E133" s="3" t="s">
        <v>505</v>
      </c>
      <c r="F133" s="1" t="s">
        <v>506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K133*2000.00</f>
        <v>0</v>
      </c>
    </row>
    <row r="134" spans="1:12">
      <c r="A134" s="1"/>
      <c r="B134" s="1">
        <v>821400</v>
      </c>
      <c r="C134" s="1" t="s">
        <v>507</v>
      </c>
      <c r="D134" s="1" t="s">
        <v>508</v>
      </c>
      <c r="E134" s="3" t="s">
        <v>509</v>
      </c>
      <c r="F134" s="1" t="s">
        <v>510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K134*3959.00</f>
        <v>0</v>
      </c>
    </row>
    <row r="135" spans="1:12">
      <c r="A135" s="1"/>
      <c r="B135" s="1">
        <v>821401</v>
      </c>
      <c r="C135" s="1" t="s">
        <v>511</v>
      </c>
      <c r="D135" s="1" t="s">
        <v>512</v>
      </c>
      <c r="E135" s="3" t="s">
        <v>513</v>
      </c>
      <c r="F135" s="1" t="s">
        <v>514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K135*2853.00</f>
        <v>0</v>
      </c>
    </row>
    <row r="136" spans="1:12">
      <c r="A136" s="1"/>
      <c r="B136" s="1">
        <v>821403</v>
      </c>
      <c r="C136" s="1" t="s">
        <v>515</v>
      </c>
      <c r="D136" s="1" t="s">
        <v>516</v>
      </c>
      <c r="E136" s="3" t="s">
        <v>517</v>
      </c>
      <c r="F136" s="1" t="s">
        <v>518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K136*4836.00</f>
        <v>0</v>
      </c>
    </row>
    <row r="137" spans="1:12">
      <c r="A137" s="1"/>
      <c r="B137" s="1">
        <v>821404</v>
      </c>
      <c r="C137" s="1" t="s">
        <v>519</v>
      </c>
      <c r="D137" s="1" t="s">
        <v>520</v>
      </c>
      <c r="E137" s="3" t="s">
        <v>521</v>
      </c>
      <c r="F137" s="1" t="s">
        <v>522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K137*6794.00</f>
        <v>0</v>
      </c>
    </row>
    <row r="138" spans="1:12">
      <c r="A138" s="1"/>
      <c r="B138" s="1">
        <v>821406</v>
      </c>
      <c r="C138" s="1" t="s">
        <v>523</v>
      </c>
      <c r="D138" s="1" t="s">
        <v>524</v>
      </c>
      <c r="E138" s="3" t="s">
        <v>525</v>
      </c>
      <c r="F138" s="1" t="s">
        <v>526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K138*1729.00</f>
        <v>0</v>
      </c>
    </row>
    <row r="139" spans="1:12">
      <c r="A139" s="1"/>
      <c r="B139" s="1">
        <v>821407</v>
      </c>
      <c r="C139" s="1" t="s">
        <v>527</v>
      </c>
      <c r="D139" s="1" t="s">
        <v>528</v>
      </c>
      <c r="E139" s="3" t="s">
        <v>529</v>
      </c>
      <c r="F139" s="1" t="s">
        <v>530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K139*1378.00</f>
        <v>0</v>
      </c>
    </row>
    <row r="140" spans="1:12">
      <c r="A140" s="1"/>
      <c r="B140" s="1">
        <v>821408</v>
      </c>
      <c r="C140" s="1" t="s">
        <v>531</v>
      </c>
      <c r="D140" s="1" t="s">
        <v>532</v>
      </c>
      <c r="E140" s="3" t="s">
        <v>533</v>
      </c>
      <c r="F140" s="1" t="s">
        <v>534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K140*1597.00</f>
        <v>0</v>
      </c>
    </row>
    <row r="141" spans="1:12">
      <c r="A141" s="1"/>
      <c r="B141" s="1">
        <v>821409</v>
      </c>
      <c r="C141" s="1" t="s">
        <v>535</v>
      </c>
      <c r="D141" s="1" t="s">
        <v>536</v>
      </c>
      <c r="E141" s="3" t="s">
        <v>537</v>
      </c>
      <c r="F141" s="1" t="s">
        <v>538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K141*7835.00</f>
        <v>0</v>
      </c>
    </row>
    <row r="142" spans="1:12">
      <c r="A142" s="1"/>
      <c r="B142" s="1">
        <v>821410</v>
      </c>
      <c r="C142" s="1" t="s">
        <v>539</v>
      </c>
      <c r="D142" s="1" t="s">
        <v>540</v>
      </c>
      <c r="E142" s="3" t="s">
        <v>541</v>
      </c>
      <c r="F142" s="1" t="s">
        <v>542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K142*12064.00</f>
        <v>0</v>
      </c>
    </row>
    <row r="143" spans="1:12">
      <c r="A143" s="1"/>
      <c r="B143" s="1">
        <v>821411</v>
      </c>
      <c r="C143" s="1" t="s">
        <v>543</v>
      </c>
      <c r="D143" s="1" t="s">
        <v>544</v>
      </c>
      <c r="E143" s="3" t="s">
        <v>545</v>
      </c>
      <c r="F143" s="1" t="s">
        <v>546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K143*15715.00</f>
        <v>0</v>
      </c>
    </row>
    <row r="144" spans="1:12">
      <c r="A144" s="1"/>
      <c r="B144" s="1">
        <v>821412</v>
      </c>
      <c r="C144" s="1" t="s">
        <v>547</v>
      </c>
      <c r="D144" s="1" t="s">
        <v>548</v>
      </c>
      <c r="E144" s="3" t="s">
        <v>549</v>
      </c>
      <c r="F144" s="1" t="s">
        <v>550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K144*22689.00</f>
        <v>0</v>
      </c>
    </row>
    <row r="145" spans="1:12">
      <c r="A145" s="1"/>
      <c r="B145" s="1">
        <v>879392</v>
      </c>
      <c r="C145" s="1" t="s">
        <v>551</v>
      </c>
      <c r="D145" s="1" t="s">
        <v>552</v>
      </c>
      <c r="E145" s="3" t="s">
        <v>553</v>
      </c>
      <c r="F145" s="1" t="s">
        <v>554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K145*2560.00</f>
        <v>0</v>
      </c>
    </row>
    <row r="146" spans="1:12">
      <c r="A146" s="1"/>
      <c r="B146" s="1">
        <v>821416</v>
      </c>
      <c r="C146" s="1" t="s">
        <v>555</v>
      </c>
      <c r="D146" s="1" t="s">
        <v>556</v>
      </c>
      <c r="E146" s="3" t="s">
        <v>557</v>
      </c>
      <c r="F146" s="1" t="s">
        <v>558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K146*3445.00</f>
        <v>0</v>
      </c>
    </row>
    <row r="147" spans="1:12">
      <c r="A147" s="1"/>
      <c r="B147" s="1">
        <v>824503</v>
      </c>
      <c r="C147" s="1" t="s">
        <v>559</v>
      </c>
      <c r="D147" s="1" t="s">
        <v>552</v>
      </c>
      <c r="E147" s="3" t="s">
        <v>560</v>
      </c>
      <c r="F147" s="1" t="s">
        <v>554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K147*2560.00</f>
        <v>0</v>
      </c>
    </row>
    <row r="148" spans="1:12">
      <c r="A148" s="1"/>
      <c r="B148" s="1">
        <v>821448</v>
      </c>
      <c r="C148" s="1" t="s">
        <v>561</v>
      </c>
      <c r="D148" s="1" t="s">
        <v>562</v>
      </c>
      <c r="E148" s="3" t="s">
        <v>563</v>
      </c>
      <c r="F148" s="1" t="s">
        <v>564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K148*7306.00</f>
        <v>0</v>
      </c>
    </row>
    <row r="149" spans="1:12">
      <c r="A149" s="1"/>
      <c r="B149" s="1">
        <v>821449</v>
      </c>
      <c r="C149" s="1" t="s">
        <v>565</v>
      </c>
      <c r="D149" s="1" t="s">
        <v>566</v>
      </c>
      <c r="E149" s="3" t="s">
        <v>567</v>
      </c>
      <c r="F149" s="1" t="s">
        <v>568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K149*1616.00</f>
        <v>0</v>
      </c>
    </row>
    <row r="150" spans="1:12">
      <c r="A150" s="1"/>
      <c r="B150" s="1">
        <v>821450</v>
      </c>
      <c r="C150" s="1" t="s">
        <v>569</v>
      </c>
      <c r="D150" s="1" t="s">
        <v>570</v>
      </c>
      <c r="E150" s="3" t="s">
        <v>571</v>
      </c>
      <c r="F150" s="1" t="s">
        <v>572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K150*2111.00</f>
        <v>0</v>
      </c>
    </row>
    <row r="151" spans="1:12">
      <c r="A151" s="1"/>
      <c r="B151" s="1">
        <v>821451</v>
      </c>
      <c r="C151" s="1" t="s">
        <v>573</v>
      </c>
      <c r="D151" s="1" t="s">
        <v>574</v>
      </c>
      <c r="E151" s="3" t="s">
        <v>575</v>
      </c>
      <c r="F151" s="1" t="s">
        <v>576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K151*3015.00</f>
        <v>0</v>
      </c>
    </row>
    <row r="152" spans="1:12">
      <c r="A152" s="1"/>
      <c r="B152" s="1">
        <v>821452</v>
      </c>
      <c r="C152" s="1" t="s">
        <v>577</v>
      </c>
      <c r="D152" s="1" t="s">
        <v>578</v>
      </c>
      <c r="E152" s="3" t="s">
        <v>579</v>
      </c>
      <c r="F152" s="1" t="s">
        <v>580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K152*6582.00</f>
        <v>0</v>
      </c>
    </row>
    <row r="153" spans="1:12">
      <c r="A153" s="1"/>
      <c r="B153" s="1">
        <v>821453</v>
      </c>
      <c r="C153" s="1" t="s">
        <v>581</v>
      </c>
      <c r="D153" s="1" t="s">
        <v>582</v>
      </c>
      <c r="E153" s="3" t="s">
        <v>583</v>
      </c>
      <c r="F153" s="1" t="s">
        <v>584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K153*3915.00</f>
        <v>0</v>
      </c>
    </row>
    <row r="154" spans="1:12">
      <c r="A154" s="1"/>
      <c r="B154" s="1">
        <v>821454</v>
      </c>
      <c r="C154" s="1" t="s">
        <v>585</v>
      </c>
      <c r="D154" s="1" t="s">
        <v>586</v>
      </c>
      <c r="E154" s="3" t="s">
        <v>587</v>
      </c>
      <c r="F154" s="1" t="s">
        <v>588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K154*1762.00</f>
        <v>0</v>
      </c>
    </row>
    <row r="155" spans="1:12">
      <c r="A155" s="1"/>
      <c r="B155" s="1">
        <v>821380</v>
      </c>
      <c r="C155" s="1" t="s">
        <v>589</v>
      </c>
      <c r="D155" s="1" t="s">
        <v>590</v>
      </c>
      <c r="E155" s="3" t="s">
        <v>591</v>
      </c>
      <c r="F155" s="1" t="s">
        <v>592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K155*768.00</f>
        <v>0</v>
      </c>
    </row>
    <row r="156" spans="1:12">
      <c r="A156" s="1"/>
      <c r="B156" s="1">
        <v>821381</v>
      </c>
      <c r="C156" s="1" t="s">
        <v>593</v>
      </c>
      <c r="D156" s="1" t="s">
        <v>594</v>
      </c>
      <c r="E156" s="3" t="s">
        <v>595</v>
      </c>
      <c r="F156" s="1" t="s">
        <v>596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K156*774.00</f>
        <v>0</v>
      </c>
    </row>
    <row r="157" spans="1:12">
      <c r="A157" s="1"/>
      <c r="B157" s="1">
        <v>821382</v>
      </c>
      <c r="C157" s="1" t="s">
        <v>597</v>
      </c>
      <c r="D157" s="1" t="s">
        <v>598</v>
      </c>
      <c r="E157" s="3" t="s">
        <v>599</v>
      </c>
      <c r="F157" s="1" t="s">
        <v>600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K157*880.00</f>
        <v>0</v>
      </c>
    </row>
    <row r="158" spans="1:12">
      <c r="A158" s="1"/>
      <c r="B158" s="1">
        <v>821383</v>
      </c>
      <c r="C158" s="1" t="s">
        <v>601</v>
      </c>
      <c r="D158" s="1" t="s">
        <v>602</v>
      </c>
      <c r="E158" s="3" t="s">
        <v>603</v>
      </c>
      <c r="F158" s="1" t="s">
        <v>604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K158*132.00</f>
        <v>0</v>
      </c>
    </row>
    <row r="159" spans="1:12">
      <c r="A159" s="1"/>
      <c r="B159" s="1">
        <v>821384</v>
      </c>
      <c r="C159" s="1" t="s">
        <v>605</v>
      </c>
      <c r="D159" s="1" t="s">
        <v>606</v>
      </c>
      <c r="E159" s="3" t="s">
        <v>607</v>
      </c>
      <c r="F159" s="1" t="s">
        <v>608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K159*204.00</f>
        <v>0</v>
      </c>
    </row>
    <row r="160" spans="1:12">
      <c r="A160" s="1"/>
      <c r="B160" s="1">
        <v>836205</v>
      </c>
      <c r="C160" s="1" t="s">
        <v>609</v>
      </c>
      <c r="D160" s="1" t="s">
        <v>610</v>
      </c>
      <c r="E160" s="3" t="s">
        <v>611</v>
      </c>
      <c r="F160" s="1" t="s">
        <v>612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K160*10875.00</f>
        <v>0</v>
      </c>
    </row>
    <row r="161" spans="1:12">
      <c r="A161" s="1"/>
      <c r="B161" s="1">
        <v>836206</v>
      </c>
      <c r="C161" s="1" t="s">
        <v>613</v>
      </c>
      <c r="D161" s="1" t="s">
        <v>614</v>
      </c>
      <c r="E161" s="3" t="s">
        <v>615</v>
      </c>
      <c r="F161" s="1" t="s">
        <v>612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K161*10875.00</f>
        <v>0</v>
      </c>
    </row>
    <row r="162" spans="1:12">
      <c r="A162" s="1"/>
      <c r="B162" s="1">
        <v>836207</v>
      </c>
      <c r="C162" s="1" t="s">
        <v>616</v>
      </c>
      <c r="D162" s="1" t="s">
        <v>617</v>
      </c>
      <c r="E162" s="3" t="s">
        <v>618</v>
      </c>
      <c r="F162" s="1" t="s">
        <v>619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K162*10933.00</f>
        <v>0</v>
      </c>
    </row>
    <row r="163" spans="1:12">
      <c r="A163" s="1"/>
      <c r="B163" s="1">
        <v>836208</v>
      </c>
      <c r="C163" s="1" t="s">
        <v>620</v>
      </c>
      <c r="D163" s="1" t="s">
        <v>621</v>
      </c>
      <c r="E163" s="3" t="s">
        <v>622</v>
      </c>
      <c r="F163" s="1" t="s">
        <v>623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K163*18948.00</f>
        <v>0</v>
      </c>
    </row>
    <row r="164" spans="1:12">
      <c r="A164" s="1"/>
      <c r="B164" s="1">
        <v>836209</v>
      </c>
      <c r="C164" s="1" t="s">
        <v>624</v>
      </c>
      <c r="D164" s="1" t="s">
        <v>625</v>
      </c>
      <c r="E164" s="3" t="s">
        <v>626</v>
      </c>
      <c r="F164" s="1" t="s">
        <v>627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K164*19411.00</f>
        <v>0</v>
      </c>
    </row>
    <row r="165" spans="1:12">
      <c r="A165" s="1"/>
      <c r="B165" s="1">
        <v>836210</v>
      </c>
      <c r="C165" s="1" t="s">
        <v>628</v>
      </c>
      <c r="D165" s="1" t="s">
        <v>629</v>
      </c>
      <c r="E165" s="3" t="s">
        <v>630</v>
      </c>
      <c r="F165" s="1" t="s">
        <v>631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K165*6805.00</f>
        <v>0</v>
      </c>
    </row>
    <row r="166" spans="1:12">
      <c r="A166" s="1"/>
      <c r="B166" s="1">
        <v>836211</v>
      </c>
      <c r="C166" s="1" t="s">
        <v>632</v>
      </c>
      <c r="D166" s="1" t="s">
        <v>633</v>
      </c>
      <c r="E166" s="3" t="s">
        <v>634</v>
      </c>
      <c r="F166" s="1" t="s">
        <v>631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K166*6805.00</f>
        <v>0</v>
      </c>
    </row>
    <row r="167" spans="1:12">
      <c r="A167" s="1"/>
      <c r="B167" s="1">
        <v>836212</v>
      </c>
      <c r="C167" s="1" t="s">
        <v>635</v>
      </c>
      <c r="D167" s="1" t="s">
        <v>636</v>
      </c>
      <c r="E167" s="3" t="s">
        <v>637</v>
      </c>
      <c r="F167" s="1" t="s">
        <v>638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K167*7862.00</f>
        <v>0</v>
      </c>
    </row>
    <row r="168" spans="1:12">
      <c r="A168" s="1"/>
      <c r="B168" s="1">
        <v>836234</v>
      </c>
      <c r="C168" s="1" t="s">
        <v>639</v>
      </c>
      <c r="D168" s="1" t="s">
        <v>640</v>
      </c>
      <c r="E168" s="3" t="s">
        <v>641</v>
      </c>
      <c r="F168" s="1" t="s">
        <v>642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K168*2931.00</f>
        <v>0</v>
      </c>
    </row>
    <row r="169" spans="1:12">
      <c r="A169" s="1"/>
      <c r="B169" s="1">
        <v>836235</v>
      </c>
      <c r="C169" s="1" t="s">
        <v>643</v>
      </c>
      <c r="D169" s="1" t="s">
        <v>644</v>
      </c>
      <c r="E169" s="3" t="s">
        <v>645</v>
      </c>
      <c r="F169" s="1" t="s">
        <v>646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K169*4051.00</f>
        <v>0</v>
      </c>
    </row>
    <row r="170" spans="1:12">
      <c r="A170" s="1"/>
      <c r="B170" s="1">
        <v>836236</v>
      </c>
      <c r="C170" s="1" t="s">
        <v>647</v>
      </c>
      <c r="D170" s="1" t="s">
        <v>648</v>
      </c>
      <c r="E170" s="3" t="s">
        <v>649</v>
      </c>
      <c r="F170" s="1" t="s">
        <v>650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K170*5313.00</f>
        <v>0</v>
      </c>
    </row>
    <row r="171" spans="1:12">
      <c r="A171" s="1"/>
      <c r="B171" s="1">
        <v>836237</v>
      </c>
      <c r="C171" s="1" t="s">
        <v>651</v>
      </c>
      <c r="D171" s="1" t="s">
        <v>652</v>
      </c>
      <c r="E171" s="3" t="s">
        <v>653</v>
      </c>
      <c r="F171" s="1" t="s">
        <v>654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K171*8878.00</f>
        <v>0</v>
      </c>
    </row>
    <row r="172" spans="1:12">
      <c r="A172" s="1"/>
      <c r="B172" s="1">
        <v>836238</v>
      </c>
      <c r="C172" s="1" t="s">
        <v>655</v>
      </c>
      <c r="D172" s="1" t="s">
        <v>656</v>
      </c>
      <c r="E172" s="3" t="s">
        <v>657</v>
      </c>
      <c r="F172" s="1" t="s">
        <v>658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K172*12376.00</f>
        <v>0</v>
      </c>
    </row>
    <row r="173" spans="1:12">
      <c r="A173" s="1"/>
      <c r="B173" s="1">
        <v>836239</v>
      </c>
      <c r="C173" s="1" t="s">
        <v>659</v>
      </c>
      <c r="D173" s="1" t="s">
        <v>660</v>
      </c>
      <c r="E173" s="3" t="s">
        <v>661</v>
      </c>
      <c r="F173" s="1" t="s">
        <v>662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K173*17091.00</f>
        <v>0</v>
      </c>
    </row>
    <row r="174" spans="1:12">
      <c r="A174" s="1"/>
      <c r="B174" s="1">
        <v>836240</v>
      </c>
      <c r="C174" s="1" t="s">
        <v>663</v>
      </c>
      <c r="D174" s="1" t="s">
        <v>664</v>
      </c>
      <c r="E174" s="3" t="s">
        <v>665</v>
      </c>
      <c r="F174" s="1" t="s">
        <v>666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K174*45128.00</f>
        <v>0</v>
      </c>
    </row>
    <row r="175" spans="1:12">
      <c r="A175" s="1"/>
      <c r="B175" s="1">
        <v>836241</v>
      </c>
      <c r="C175" s="1" t="s">
        <v>667</v>
      </c>
      <c r="D175" s="1" t="s">
        <v>668</v>
      </c>
      <c r="E175" s="3" t="s">
        <v>669</v>
      </c>
      <c r="F175" s="1" t="s">
        <v>670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K175*57701.00</f>
        <v>0</v>
      </c>
    </row>
    <row r="176" spans="1:12">
      <c r="A176" s="1"/>
      <c r="B176" s="1">
        <v>836242</v>
      </c>
      <c r="C176" s="1" t="s">
        <v>671</v>
      </c>
      <c r="D176" s="1" t="s">
        <v>672</v>
      </c>
      <c r="E176" s="3" t="s">
        <v>673</v>
      </c>
      <c r="F176" s="1" t="s">
        <v>674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K176*2803.00</f>
        <v>0</v>
      </c>
    </row>
    <row r="177" spans="1:12">
      <c r="A177" s="1"/>
      <c r="B177" s="1">
        <v>836243</v>
      </c>
      <c r="C177" s="1" t="s">
        <v>675</v>
      </c>
      <c r="D177" s="1" t="s">
        <v>676</v>
      </c>
      <c r="E177" s="3" t="s">
        <v>677</v>
      </c>
      <c r="F177" s="1" t="s">
        <v>678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K177*4212.00</f>
        <v>0</v>
      </c>
    </row>
    <row r="178" spans="1:12">
      <c r="A178" s="1"/>
      <c r="B178" s="1">
        <v>836244</v>
      </c>
      <c r="C178" s="1" t="s">
        <v>679</v>
      </c>
      <c r="D178" s="1" t="s">
        <v>680</v>
      </c>
      <c r="E178" s="3" t="s">
        <v>681</v>
      </c>
      <c r="F178" s="1" t="s">
        <v>682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K178*5699.00</f>
        <v>0</v>
      </c>
    </row>
    <row r="179" spans="1:12">
      <c r="A179" s="1"/>
      <c r="B179" s="1">
        <v>836245</v>
      </c>
      <c r="C179" s="1" t="s">
        <v>683</v>
      </c>
      <c r="D179" s="1" t="s">
        <v>684</v>
      </c>
      <c r="E179" s="3" t="s">
        <v>685</v>
      </c>
      <c r="F179" s="1" t="s">
        <v>686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K179*8730.00</f>
        <v>0</v>
      </c>
    </row>
    <row r="180" spans="1:12">
      <c r="A180" s="1"/>
      <c r="B180" s="1">
        <v>836246</v>
      </c>
      <c r="C180" s="1" t="s">
        <v>687</v>
      </c>
      <c r="D180" s="1" t="s">
        <v>688</v>
      </c>
      <c r="E180" s="3" t="s">
        <v>689</v>
      </c>
      <c r="F180" s="1" t="s">
        <v>690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K180*10806.00</f>
        <v>0</v>
      </c>
    </row>
    <row r="181" spans="1:12">
      <c r="A181" s="1"/>
      <c r="B181" s="1">
        <v>836247</v>
      </c>
      <c r="C181" s="1" t="s">
        <v>691</v>
      </c>
      <c r="D181" s="1" t="s">
        <v>692</v>
      </c>
      <c r="E181" s="3" t="s">
        <v>693</v>
      </c>
      <c r="F181" s="1" t="s">
        <v>694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K181*14879.00</f>
        <v>0</v>
      </c>
    </row>
    <row r="182" spans="1:12">
      <c r="A182" s="1"/>
      <c r="B182" s="1">
        <v>836248</v>
      </c>
      <c r="C182" s="1" t="s">
        <v>695</v>
      </c>
      <c r="D182" s="1" t="s">
        <v>696</v>
      </c>
      <c r="E182" s="3" t="s">
        <v>697</v>
      </c>
      <c r="F182" s="1" t="s">
        <v>698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K182*49737.00</f>
        <v>0</v>
      </c>
    </row>
    <row r="183" spans="1:12">
      <c r="A183" s="1"/>
      <c r="B183" s="1">
        <v>836249</v>
      </c>
      <c r="C183" s="1" t="s">
        <v>699</v>
      </c>
      <c r="D183" s="1" t="s">
        <v>700</v>
      </c>
      <c r="E183" s="3" t="s">
        <v>701</v>
      </c>
      <c r="F183" s="1" t="s">
        <v>702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K183*62496.00</f>
        <v>0</v>
      </c>
    </row>
    <row r="184" spans="1:12">
      <c r="A184" s="1"/>
      <c r="B184" s="1">
        <v>836319</v>
      </c>
      <c r="C184" s="1" t="s">
        <v>703</v>
      </c>
      <c r="D184" s="1" t="s">
        <v>704</v>
      </c>
      <c r="E184" s="3" t="s">
        <v>705</v>
      </c>
      <c r="F184" s="1" t="s">
        <v>706</v>
      </c>
      <c r="G184" s="1" t="s">
        <v>14</v>
      </c>
      <c r="H184" s="1" t="s">
        <v>14</v>
      </c>
      <c r="I184" s="1" t="s">
        <v>14</v>
      </c>
      <c r="J184" s="1" t="s">
        <v>15</v>
      </c>
      <c r="K184" s="2"/>
      <c r="L184" s="5">
        <f>K184*3733.00</f>
        <v>0</v>
      </c>
    </row>
    <row r="185" spans="1:12">
      <c r="A185" s="1"/>
      <c r="B185" s="1">
        <v>878143</v>
      </c>
      <c r="C185" s="1" t="s">
        <v>707</v>
      </c>
      <c r="D185" s="1" t="s">
        <v>708</v>
      </c>
      <c r="E185" s="3" t="s">
        <v>709</v>
      </c>
      <c r="F185" s="1" t="s">
        <v>710</v>
      </c>
      <c r="G185" s="1" t="s">
        <v>14</v>
      </c>
      <c r="H185" s="1" t="s">
        <v>14</v>
      </c>
      <c r="I185" s="1" t="s">
        <v>14</v>
      </c>
      <c r="J185" s="1" t="s">
        <v>15</v>
      </c>
      <c r="K185" s="2"/>
      <c r="L185" s="5">
        <f>K185*1283.00</f>
        <v>0</v>
      </c>
    </row>
    <row r="186" spans="1:12">
      <c r="A186" s="1"/>
      <c r="B186" s="1">
        <v>879022</v>
      </c>
      <c r="C186" s="1" t="s">
        <v>711</v>
      </c>
      <c r="D186" s="1" t="s">
        <v>712</v>
      </c>
      <c r="E186" s="3" t="s">
        <v>713</v>
      </c>
      <c r="F186" s="1" t="s">
        <v>714</v>
      </c>
      <c r="G186" s="1" t="s">
        <v>14</v>
      </c>
      <c r="H186" s="1" t="s">
        <v>14</v>
      </c>
      <c r="I186" s="1" t="s">
        <v>14</v>
      </c>
      <c r="J186" s="1" t="s">
        <v>15</v>
      </c>
      <c r="K186" s="2"/>
      <c r="L186" s="5">
        <f>K186*1843.00</f>
        <v>0</v>
      </c>
    </row>
    <row r="187" spans="1:12">
      <c r="A187" s="1"/>
      <c r="B187" s="1">
        <v>883029</v>
      </c>
      <c r="C187" s="1" t="s">
        <v>715</v>
      </c>
      <c r="D187" s="1" t="s">
        <v>716</v>
      </c>
      <c r="E187" s="3" t="s">
        <v>717</v>
      </c>
      <c r="F187" s="1" t="s">
        <v>718</v>
      </c>
      <c r="G187" s="1" t="s">
        <v>14</v>
      </c>
      <c r="H187" s="1" t="s">
        <v>14</v>
      </c>
      <c r="I187" s="1" t="s">
        <v>14</v>
      </c>
      <c r="J187" s="1" t="s">
        <v>15</v>
      </c>
      <c r="K187" s="2"/>
      <c r="L187" s="5">
        <f>K187*1896.00</f>
        <v>0</v>
      </c>
    </row>
    <row r="188" spans="1:12">
      <c r="A188" s="1"/>
      <c r="B188" s="1">
        <v>834762</v>
      </c>
      <c r="C188" s="1" t="s">
        <v>719</v>
      </c>
      <c r="D188" s="1" t="s">
        <v>720</v>
      </c>
      <c r="E188" s="3" t="s">
        <v>721</v>
      </c>
      <c r="F188" s="1" t="s">
        <v>722</v>
      </c>
      <c r="G188" s="1" t="s">
        <v>14</v>
      </c>
      <c r="H188" s="1" t="s">
        <v>14</v>
      </c>
      <c r="I188" s="1" t="s">
        <v>14</v>
      </c>
      <c r="J188" s="1" t="s">
        <v>15</v>
      </c>
      <c r="K188" s="2"/>
      <c r="L188" s="5">
        <f>K188*11599.00</f>
        <v>0</v>
      </c>
    </row>
    <row r="189" spans="1:12">
      <c r="A189" s="1"/>
      <c r="B189" s="1">
        <v>834763</v>
      </c>
      <c r="C189" s="1" t="s">
        <v>723</v>
      </c>
      <c r="D189" s="1" t="s">
        <v>724</v>
      </c>
      <c r="E189" s="3" t="s">
        <v>725</v>
      </c>
      <c r="F189" s="1" t="s">
        <v>726</v>
      </c>
      <c r="G189" s="1" t="s">
        <v>14</v>
      </c>
      <c r="H189" s="1" t="s">
        <v>14</v>
      </c>
      <c r="I189" s="1" t="s">
        <v>14</v>
      </c>
      <c r="J189" s="1" t="s">
        <v>15</v>
      </c>
      <c r="K189" s="2"/>
      <c r="L189" s="5">
        <f>K189*17043.00</f>
        <v>0</v>
      </c>
    </row>
    <row r="190" spans="1:12">
      <c r="A190" s="1"/>
      <c r="B190" s="1">
        <v>834764</v>
      </c>
      <c r="C190" s="1" t="s">
        <v>727</v>
      </c>
      <c r="D190" s="1" t="s">
        <v>728</v>
      </c>
      <c r="E190" s="3" t="s">
        <v>729</v>
      </c>
      <c r="F190" s="1" t="s">
        <v>730</v>
      </c>
      <c r="G190" s="1" t="s">
        <v>14</v>
      </c>
      <c r="H190" s="1" t="s">
        <v>14</v>
      </c>
      <c r="I190" s="1" t="s">
        <v>14</v>
      </c>
      <c r="J190" s="1" t="s">
        <v>15</v>
      </c>
      <c r="K190" s="2"/>
      <c r="L190" s="5">
        <f>K190*27278.00</f>
        <v>0</v>
      </c>
    </row>
    <row r="191" spans="1:12">
      <c r="A191" s="1"/>
      <c r="B191" s="1">
        <v>834765</v>
      </c>
      <c r="C191" s="1" t="s">
        <v>731</v>
      </c>
      <c r="D191" s="1" t="s">
        <v>732</v>
      </c>
      <c r="E191" s="3" t="s">
        <v>733</v>
      </c>
      <c r="F191" s="1" t="s">
        <v>734</v>
      </c>
      <c r="G191" s="1" t="s">
        <v>14</v>
      </c>
      <c r="H191" s="1" t="s">
        <v>14</v>
      </c>
      <c r="I191" s="1" t="s">
        <v>14</v>
      </c>
      <c r="J191" s="1" t="s">
        <v>15</v>
      </c>
      <c r="K191" s="2"/>
      <c r="L191" s="5">
        <f>K191*42865.00</f>
        <v>0</v>
      </c>
    </row>
    <row r="192" spans="1:12">
      <c r="A192" s="1"/>
      <c r="B192" s="1">
        <v>834766</v>
      </c>
      <c r="C192" s="1" t="s">
        <v>735</v>
      </c>
      <c r="D192" s="1" t="s">
        <v>736</v>
      </c>
      <c r="E192" s="3" t="s">
        <v>737</v>
      </c>
      <c r="F192" s="1" t="s">
        <v>738</v>
      </c>
      <c r="G192" s="1" t="s">
        <v>14</v>
      </c>
      <c r="H192" s="1" t="s">
        <v>14</v>
      </c>
      <c r="I192" s="1" t="s">
        <v>14</v>
      </c>
      <c r="J192" s="1" t="s">
        <v>15</v>
      </c>
      <c r="K192" s="2"/>
      <c r="L192" s="5">
        <f>K192*4232.00</f>
        <v>0</v>
      </c>
    </row>
    <row r="193" spans="1:12">
      <c r="A193" s="1"/>
      <c r="B193" s="1">
        <v>834767</v>
      </c>
      <c r="C193" s="1" t="s">
        <v>739</v>
      </c>
      <c r="D193" s="1" t="s">
        <v>740</v>
      </c>
      <c r="E193" s="3" t="s">
        <v>741</v>
      </c>
      <c r="F193" s="1" t="s">
        <v>742</v>
      </c>
      <c r="G193" s="1" t="s">
        <v>14</v>
      </c>
      <c r="H193" s="1" t="s">
        <v>14</v>
      </c>
      <c r="I193" s="1" t="s">
        <v>14</v>
      </c>
      <c r="J193" s="1" t="s">
        <v>15</v>
      </c>
      <c r="K193" s="2"/>
      <c r="L193" s="5">
        <f>K193*6695.00</f>
        <v>0</v>
      </c>
    </row>
    <row r="194" spans="1:12">
      <c r="A194" s="1"/>
      <c r="B194" s="1">
        <v>834768</v>
      </c>
      <c r="C194" s="1" t="s">
        <v>743</v>
      </c>
      <c r="D194" s="1" t="s">
        <v>744</v>
      </c>
      <c r="E194" s="3" t="s">
        <v>745</v>
      </c>
      <c r="F194" s="1" t="s">
        <v>746</v>
      </c>
      <c r="G194" s="1" t="s">
        <v>14</v>
      </c>
      <c r="H194" s="1" t="s">
        <v>14</v>
      </c>
      <c r="I194" s="1" t="s">
        <v>14</v>
      </c>
      <c r="J194" s="1" t="s">
        <v>15</v>
      </c>
      <c r="K194" s="2"/>
      <c r="L194" s="5">
        <f>K194*9041.00</f>
        <v>0</v>
      </c>
    </row>
    <row r="195" spans="1:12">
      <c r="A195" s="1"/>
      <c r="B195" s="1">
        <v>834769</v>
      </c>
      <c r="C195" s="1" t="s">
        <v>747</v>
      </c>
      <c r="D195" s="1" t="s">
        <v>748</v>
      </c>
      <c r="E195" s="3" t="s">
        <v>749</v>
      </c>
      <c r="F195" s="1" t="s">
        <v>750</v>
      </c>
      <c r="G195" s="1" t="s">
        <v>14</v>
      </c>
      <c r="H195" s="1" t="s">
        <v>14</v>
      </c>
      <c r="I195" s="1" t="s">
        <v>14</v>
      </c>
      <c r="J195" s="1" t="s">
        <v>15</v>
      </c>
      <c r="K195" s="2"/>
      <c r="L195" s="5">
        <f>K195*11574.00</f>
        <v>0</v>
      </c>
    </row>
    <row r="196" spans="1:12">
      <c r="A196" s="1"/>
      <c r="B196" s="1">
        <v>834770</v>
      </c>
      <c r="C196" s="1" t="s">
        <v>751</v>
      </c>
      <c r="D196" s="1" t="s">
        <v>752</v>
      </c>
      <c r="E196" s="3" t="s">
        <v>753</v>
      </c>
      <c r="F196" s="1" t="s">
        <v>754</v>
      </c>
      <c r="G196" s="1" t="s">
        <v>14</v>
      </c>
      <c r="H196" s="1" t="s">
        <v>14</v>
      </c>
      <c r="I196" s="1" t="s">
        <v>14</v>
      </c>
      <c r="J196" s="1" t="s">
        <v>15</v>
      </c>
      <c r="K196" s="2"/>
      <c r="L196" s="5">
        <f>K196*8001.00</f>
        <v>0</v>
      </c>
    </row>
    <row r="197" spans="1:12">
      <c r="A197" s="1"/>
      <c r="B197" s="1">
        <v>837110</v>
      </c>
      <c r="C197" s="1" t="s">
        <v>755</v>
      </c>
      <c r="D197" s="1" t="s">
        <v>756</v>
      </c>
      <c r="E197" s="3" t="s">
        <v>757</v>
      </c>
      <c r="F197" s="1" t="s">
        <v>758</v>
      </c>
      <c r="G197" s="1" t="s">
        <v>14</v>
      </c>
      <c r="H197" s="1" t="s">
        <v>14</v>
      </c>
      <c r="I197" s="1" t="s">
        <v>14</v>
      </c>
      <c r="J197" s="1" t="s">
        <v>15</v>
      </c>
      <c r="K197" s="2"/>
      <c r="L197" s="5">
        <f>K197*9048.00</f>
        <v>0</v>
      </c>
    </row>
    <row r="198" spans="1:12">
      <c r="A198" s="1"/>
      <c r="B198" s="1">
        <v>837038</v>
      </c>
      <c r="C198" s="1" t="s">
        <v>759</v>
      </c>
      <c r="D198" s="1" t="s">
        <v>760</v>
      </c>
      <c r="E198" s="3" t="s">
        <v>761</v>
      </c>
      <c r="F198" s="1" t="s">
        <v>762</v>
      </c>
      <c r="G198" s="1" t="s">
        <v>14</v>
      </c>
      <c r="H198" s="1" t="s">
        <v>14</v>
      </c>
      <c r="I198" s="1" t="s">
        <v>14</v>
      </c>
      <c r="J198" s="1" t="s">
        <v>15</v>
      </c>
      <c r="K198" s="2"/>
      <c r="L198" s="5">
        <f>K198*2196.66</f>
        <v>0</v>
      </c>
    </row>
    <row r="199" spans="1:12">
      <c r="A199" s="1"/>
      <c r="B199" s="1">
        <v>837039</v>
      </c>
      <c r="C199" s="1" t="s">
        <v>763</v>
      </c>
      <c r="D199" s="1" t="s">
        <v>764</v>
      </c>
      <c r="E199" s="3" t="s">
        <v>765</v>
      </c>
      <c r="F199" s="1" t="s">
        <v>766</v>
      </c>
      <c r="G199" s="1" t="s">
        <v>14</v>
      </c>
      <c r="H199" s="1" t="s">
        <v>14</v>
      </c>
      <c r="I199" s="1" t="s">
        <v>14</v>
      </c>
      <c r="J199" s="1" t="s">
        <v>15</v>
      </c>
      <c r="K199" s="2"/>
      <c r="L199" s="5">
        <f>K199*1656.92</f>
        <v>0</v>
      </c>
    </row>
    <row r="200" spans="1:12">
      <c r="A200" s="1"/>
      <c r="B200" s="1">
        <v>837040</v>
      </c>
      <c r="C200" s="1" t="s">
        <v>767</v>
      </c>
      <c r="D200" s="1" t="s">
        <v>768</v>
      </c>
      <c r="E200" s="3" t="s">
        <v>769</v>
      </c>
      <c r="F200" s="1" t="s">
        <v>770</v>
      </c>
      <c r="G200" s="1" t="s">
        <v>14</v>
      </c>
      <c r="H200" s="1" t="s">
        <v>14</v>
      </c>
      <c r="I200" s="1" t="s">
        <v>14</v>
      </c>
      <c r="J200" s="1" t="s">
        <v>15</v>
      </c>
      <c r="K200" s="2"/>
      <c r="L200" s="5">
        <f>K200*317.42</f>
        <v>0</v>
      </c>
    </row>
    <row r="201" spans="1:12">
      <c r="A201" s="1"/>
      <c r="B201" s="1">
        <v>837041</v>
      </c>
      <c r="C201" s="1" t="s">
        <v>771</v>
      </c>
      <c r="D201" s="1" t="s">
        <v>772</v>
      </c>
      <c r="E201" s="3" t="s">
        <v>773</v>
      </c>
      <c r="F201" s="1" t="s">
        <v>774</v>
      </c>
      <c r="G201" s="1" t="s">
        <v>14</v>
      </c>
      <c r="H201" s="1" t="s">
        <v>14</v>
      </c>
      <c r="I201" s="1" t="s">
        <v>14</v>
      </c>
      <c r="J201" s="1" t="s">
        <v>15</v>
      </c>
      <c r="K201" s="2"/>
      <c r="L201" s="5">
        <f>K201*309.61</f>
        <v>0</v>
      </c>
    </row>
    <row r="202" spans="1:12">
      <c r="A202" s="1"/>
      <c r="B202" s="1">
        <v>837042</v>
      </c>
      <c r="C202" s="1" t="s">
        <v>775</v>
      </c>
      <c r="D202" s="1" t="s">
        <v>776</v>
      </c>
      <c r="E202" s="3" t="s">
        <v>777</v>
      </c>
      <c r="F202" s="1" t="s">
        <v>770</v>
      </c>
      <c r="G202" s="1" t="s">
        <v>14</v>
      </c>
      <c r="H202" s="1" t="s">
        <v>14</v>
      </c>
      <c r="I202" s="1" t="s">
        <v>14</v>
      </c>
      <c r="J202" s="1" t="s">
        <v>15</v>
      </c>
      <c r="K202" s="2"/>
      <c r="L202" s="5">
        <f>K202*317.42</f>
        <v>0</v>
      </c>
    </row>
    <row r="203" spans="1:12">
      <c r="A203" s="1"/>
      <c r="B203" s="1">
        <v>837043</v>
      </c>
      <c r="C203" s="1" t="s">
        <v>778</v>
      </c>
      <c r="D203" s="1" t="s">
        <v>779</v>
      </c>
      <c r="E203" s="3" t="s">
        <v>780</v>
      </c>
      <c r="F203" s="1" t="s">
        <v>781</v>
      </c>
      <c r="G203" s="1" t="s">
        <v>14</v>
      </c>
      <c r="H203" s="1" t="s">
        <v>14</v>
      </c>
      <c r="I203" s="1" t="s">
        <v>14</v>
      </c>
      <c r="J203" s="1" t="s">
        <v>15</v>
      </c>
      <c r="K203" s="2"/>
      <c r="L203" s="5">
        <f>K203*337.26</f>
        <v>0</v>
      </c>
    </row>
    <row r="204" spans="1:12">
      <c r="A204" s="1"/>
      <c r="B204" s="1">
        <v>837044</v>
      </c>
      <c r="C204" s="1" t="s">
        <v>782</v>
      </c>
      <c r="D204" s="1" t="s">
        <v>783</v>
      </c>
      <c r="E204" s="3" t="s">
        <v>784</v>
      </c>
      <c r="F204" s="1" t="s">
        <v>785</v>
      </c>
      <c r="G204" s="1" t="s">
        <v>14</v>
      </c>
      <c r="H204" s="1" t="s">
        <v>14</v>
      </c>
      <c r="I204" s="1" t="s">
        <v>14</v>
      </c>
      <c r="J204" s="1" t="s">
        <v>15</v>
      </c>
      <c r="K204" s="2"/>
      <c r="L204" s="5">
        <f>K204*290.84</f>
        <v>0</v>
      </c>
    </row>
    <row r="205" spans="1:12">
      <c r="A205" s="1"/>
      <c r="B205" s="1">
        <v>837045</v>
      </c>
      <c r="C205" s="1" t="s">
        <v>786</v>
      </c>
      <c r="D205" s="1" t="s">
        <v>787</v>
      </c>
      <c r="E205" s="3" t="s">
        <v>788</v>
      </c>
      <c r="F205" s="1" t="s">
        <v>789</v>
      </c>
      <c r="G205" s="1" t="s">
        <v>14</v>
      </c>
      <c r="H205" s="1" t="s">
        <v>14</v>
      </c>
      <c r="I205" s="1" t="s">
        <v>14</v>
      </c>
      <c r="J205" s="1" t="s">
        <v>15</v>
      </c>
      <c r="K205" s="2"/>
      <c r="L205" s="5">
        <f>K205*392.52</f>
        <v>0</v>
      </c>
    </row>
    <row r="206" spans="1:12">
      <c r="A206" s="1"/>
      <c r="B206" s="1">
        <v>837046</v>
      </c>
      <c r="C206" s="1" t="s">
        <v>790</v>
      </c>
      <c r="D206" s="1" t="s">
        <v>791</v>
      </c>
      <c r="E206" s="3" t="s">
        <v>792</v>
      </c>
      <c r="F206" s="1" t="s">
        <v>793</v>
      </c>
      <c r="G206" s="1" t="s">
        <v>14</v>
      </c>
      <c r="H206" s="1" t="s">
        <v>14</v>
      </c>
      <c r="I206" s="1" t="s">
        <v>14</v>
      </c>
      <c r="J206" s="1" t="s">
        <v>15</v>
      </c>
      <c r="K206" s="2"/>
      <c r="L206" s="5">
        <f>K206*912.81</f>
        <v>0</v>
      </c>
    </row>
    <row r="207" spans="1:12">
      <c r="A207" s="1"/>
      <c r="B207" s="1">
        <v>837047</v>
      </c>
      <c r="C207" s="1" t="s">
        <v>794</v>
      </c>
      <c r="D207" s="1" t="s">
        <v>795</v>
      </c>
      <c r="E207" s="3" t="s">
        <v>796</v>
      </c>
      <c r="F207" s="1" t="s">
        <v>797</v>
      </c>
      <c r="G207" s="1" t="s">
        <v>14</v>
      </c>
      <c r="H207" s="1" t="s">
        <v>14</v>
      </c>
      <c r="I207" s="1" t="s">
        <v>14</v>
      </c>
      <c r="J207" s="1" t="s">
        <v>15</v>
      </c>
      <c r="K207" s="2"/>
      <c r="L207" s="5">
        <f>K207*1052.01</f>
        <v>0</v>
      </c>
    </row>
    <row r="208" spans="1:12">
      <c r="A208" s="1"/>
      <c r="B208" s="1">
        <v>837280</v>
      </c>
      <c r="C208" s="1" t="s">
        <v>798</v>
      </c>
      <c r="D208" s="1" t="s">
        <v>799</v>
      </c>
      <c r="E208" s="3" t="s">
        <v>800</v>
      </c>
      <c r="F208" s="1" t="s">
        <v>774</v>
      </c>
      <c r="G208" s="1" t="s">
        <v>14</v>
      </c>
      <c r="H208" s="1" t="s">
        <v>14</v>
      </c>
      <c r="I208" s="1" t="s">
        <v>14</v>
      </c>
      <c r="J208" s="1" t="s">
        <v>15</v>
      </c>
      <c r="K208" s="2"/>
      <c r="L208" s="5">
        <f>K208*309.61</f>
        <v>0</v>
      </c>
    </row>
    <row r="209" spans="1:12">
      <c r="A209" s="1"/>
      <c r="B209" s="1">
        <v>837281</v>
      </c>
      <c r="C209" s="1" t="s">
        <v>801</v>
      </c>
      <c r="D209" s="1" t="s">
        <v>802</v>
      </c>
      <c r="E209" s="3" t="s">
        <v>803</v>
      </c>
      <c r="F209" s="1" t="s">
        <v>770</v>
      </c>
      <c r="G209" s="1" t="s">
        <v>14</v>
      </c>
      <c r="H209" s="1" t="s">
        <v>14</v>
      </c>
      <c r="I209" s="1" t="s">
        <v>14</v>
      </c>
      <c r="J209" s="1" t="s">
        <v>15</v>
      </c>
      <c r="K209" s="2"/>
      <c r="L209" s="5">
        <f>K209*317.42</f>
        <v>0</v>
      </c>
    </row>
    <row r="210" spans="1:12">
      <c r="A210" s="1"/>
      <c r="B210" s="1">
        <v>837282</v>
      </c>
      <c r="C210" s="1" t="s">
        <v>804</v>
      </c>
      <c r="D210" s="1" t="s">
        <v>805</v>
      </c>
      <c r="E210" s="3" t="s">
        <v>806</v>
      </c>
      <c r="F210" s="1" t="s">
        <v>770</v>
      </c>
      <c r="G210" s="1" t="s">
        <v>14</v>
      </c>
      <c r="H210" s="1" t="s">
        <v>14</v>
      </c>
      <c r="I210" s="1" t="s">
        <v>14</v>
      </c>
      <c r="J210" s="1" t="s">
        <v>15</v>
      </c>
      <c r="K210" s="2"/>
      <c r="L210" s="5">
        <f>K210*317.42</f>
        <v>0</v>
      </c>
    </row>
    <row r="211" spans="1:12">
      <c r="A211" s="1"/>
      <c r="B211" s="1">
        <v>837283</v>
      </c>
      <c r="C211" s="1" t="s">
        <v>807</v>
      </c>
      <c r="D211" s="1" t="s">
        <v>808</v>
      </c>
      <c r="E211" s="3" t="s">
        <v>809</v>
      </c>
      <c r="F211" s="1" t="s">
        <v>781</v>
      </c>
      <c r="G211" s="1" t="s">
        <v>14</v>
      </c>
      <c r="H211" s="1" t="s">
        <v>14</v>
      </c>
      <c r="I211" s="1" t="s">
        <v>14</v>
      </c>
      <c r="J211" s="1" t="s">
        <v>15</v>
      </c>
      <c r="K211" s="2"/>
      <c r="L211" s="5">
        <f>K211*337.26</f>
        <v>0</v>
      </c>
    </row>
    <row r="212" spans="1:12">
      <c r="A212" s="1"/>
      <c r="B212" s="1">
        <v>868667</v>
      </c>
      <c r="C212" s="1" t="s">
        <v>810</v>
      </c>
      <c r="D212" s="1" t="s">
        <v>811</v>
      </c>
      <c r="E212" s="3" t="s">
        <v>812</v>
      </c>
      <c r="F212" s="1" t="s">
        <v>813</v>
      </c>
      <c r="G212" s="1" t="s">
        <v>14</v>
      </c>
      <c r="H212" s="1" t="s">
        <v>14</v>
      </c>
      <c r="I212" s="1" t="s">
        <v>14</v>
      </c>
      <c r="J212" s="1" t="s">
        <v>15</v>
      </c>
      <c r="K212" s="2"/>
      <c r="L212" s="5">
        <f>K212*0.00</f>
        <v>0</v>
      </c>
    </row>
    <row r="213" spans="1:12">
      <c r="A213" s="1"/>
      <c r="B213" s="1">
        <v>879328</v>
      </c>
      <c r="C213" s="1" t="s">
        <v>814</v>
      </c>
      <c r="D213" s="1" t="s">
        <v>815</v>
      </c>
      <c r="E213" s="3" t="s">
        <v>816</v>
      </c>
      <c r="F213" s="1" t="s">
        <v>817</v>
      </c>
      <c r="G213" s="1" t="s">
        <v>14</v>
      </c>
      <c r="H213" s="1" t="s">
        <v>14</v>
      </c>
      <c r="I213" s="1" t="s">
        <v>14</v>
      </c>
      <c r="J213" s="1" t="s">
        <v>15</v>
      </c>
      <c r="K213" s="2"/>
      <c r="L213" s="5">
        <f>K213*951.01</f>
        <v>0</v>
      </c>
    </row>
    <row r="214" spans="1:12">
      <c r="A214" s="1"/>
      <c r="B214" s="1">
        <v>885130</v>
      </c>
      <c r="C214" s="1" t="s">
        <v>818</v>
      </c>
      <c r="D214" s="1" t="s">
        <v>819</v>
      </c>
      <c r="E214" s="3" t="s">
        <v>820</v>
      </c>
      <c r="F214" s="1" t="s">
        <v>821</v>
      </c>
      <c r="G214" s="1" t="s">
        <v>14</v>
      </c>
      <c r="H214" s="1" t="s">
        <v>14</v>
      </c>
      <c r="I214" s="1" t="s">
        <v>14</v>
      </c>
      <c r="J214" s="1" t="s">
        <v>15</v>
      </c>
      <c r="K214" s="2"/>
      <c r="L214" s="5">
        <f>K214*2948.65</f>
        <v>0</v>
      </c>
    </row>
    <row r="215" spans="1:12">
      <c r="A215" s="1"/>
      <c r="B215" s="1">
        <v>877729</v>
      </c>
      <c r="C215" s="1" t="s">
        <v>822</v>
      </c>
      <c r="D215" s="1"/>
      <c r="E215" s="3" t="s">
        <v>823</v>
      </c>
      <c r="F215" s="1" t="s">
        <v>824</v>
      </c>
      <c r="G215" s="1" t="s">
        <v>14</v>
      </c>
      <c r="H215" s="1" t="s">
        <v>14</v>
      </c>
      <c r="I215" s="1" t="s">
        <v>14</v>
      </c>
      <c r="J215" s="1" t="s">
        <v>15</v>
      </c>
      <c r="K215" s="2"/>
      <c r="L215" s="5">
        <f>K215*2500.00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2025-04-02T00:57:25+03:00</dcterms:created>
  <dcterms:modified xsi:type="dcterms:W3CDTF">2025-04-02T00:57:25+03:00</dcterms:modified>
  <dc:title>Untitled Spreadsheet</dc:title>
  <dc:description/>
  <dc:subject/>
  <cp:keywords/>
  <cp:category/>
</cp:coreProperties>
</file>