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<sst xmlns="http://schemas.openxmlformats.org/spreadsheetml/2006/main" uniqueCount="167">
  <si>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</si>
  <si>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</si>
  <si>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</si>
  <si>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</si>
  <si>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</si>
  <si>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</si>
  <si>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</si>
  <si>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</si>
  <si>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</si>
  <si>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</si>
  <si>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FIO-110001</t>
  </si>
  <si>
    <t>GL173</t>
  </si>
  <si>
    <t>фильтр косой VR усиленный 1/2" (16/160шт)</t>
  </si>
  <si>
    <t>354.80 руб.</t>
  </si>
  <si>
    <t>&gt;10</t>
  </si>
  <si>
    <t>шт</t>
  </si>
  <si>
    <t>FIO-110002</t>
  </si>
  <si>
    <t>GL174</t>
  </si>
  <si>
    <t>фильтр косой VR усиленный 3/4" (10/100шт)</t>
  </si>
  <si>
    <t>540.56 руб.</t>
  </si>
  <si>
    <t>FIO-110003</t>
  </si>
  <si>
    <t>GL175</t>
  </si>
  <si>
    <t>фильтр косой VR усиленный 1" (8/80шт)</t>
  </si>
  <si>
    <t>743.04 руб.</t>
  </si>
  <si>
    <t>FIO-110004</t>
  </si>
  <si>
    <t>GL176</t>
  </si>
  <si>
    <t>фильтр косой VR усиленный 1 1/4" (4/40шт)</t>
  </si>
  <si>
    <t>1 513.94 руб.</t>
  </si>
  <si>
    <t>FIO-110005</t>
  </si>
  <si>
    <t>GL177</t>
  </si>
  <si>
    <t>фильтр косой VR усиленный 1 1/2" (2/20шт)</t>
  </si>
  <si>
    <t>2 238.41 руб.</t>
  </si>
  <si>
    <t>FIO-110006</t>
  </si>
  <si>
    <t>GL178</t>
  </si>
  <si>
    <t>фильтр косой VR усиленный 2" (2/20шт)</t>
  </si>
  <si>
    <t>2 832.84 руб.</t>
  </si>
  <si>
    <t>FIO-110007</t>
  </si>
  <si>
    <t>GL173N</t>
  </si>
  <si>
    <t>фильтр косой VR усиленный 1/2" никелированный (16/160шт)</t>
  </si>
  <si>
    <t>360.37 руб.</t>
  </si>
  <si>
    <t>FIO-110008</t>
  </si>
  <si>
    <t>GL174N</t>
  </si>
  <si>
    <t>фильтр косой 3/4" никелированный (10/160шт)</t>
  </si>
  <si>
    <t>547.99 руб.</t>
  </si>
  <si>
    <t>FIO-110009</t>
  </si>
  <si>
    <t>GL175N</t>
  </si>
  <si>
    <t>фильтр косой VR усиленный 1" никелированный (10/160шт)</t>
  </si>
  <si>
    <t>752.33 руб.</t>
  </si>
  <si>
    <t>OTM-110054</t>
  </si>
  <si>
    <t>Фильтр косой 1/2" грубой очистки латунный (10/300шт)</t>
  </si>
  <si>
    <t>252.80 руб.</t>
  </si>
  <si>
    <t>&gt;100</t>
  </si>
  <si>
    <t>OTM-110055</t>
  </si>
  <si>
    <t>Фильтр косой 3/4" грубой очистки латунный (10/150шт)</t>
  </si>
  <si>
    <t>419.64 руб.</t>
  </si>
  <si>
    <t>OTM-110056</t>
  </si>
  <si>
    <t>Фильтр косой 1" грубой очистки латунный (10/100шт)</t>
  </si>
  <si>
    <t>561.38 руб.</t>
  </si>
  <si>
    <t>&gt;50</t>
  </si>
  <si>
    <t>VER-000431</t>
  </si>
  <si>
    <t>GL176N</t>
  </si>
  <si>
    <t>Фильтр грубой очистки Ø-1-1/4 НИКЕЛЬ "ViEiR" (40/4шт)</t>
  </si>
  <si>
    <t>1 567.81 руб.</t>
  </si>
  <si>
    <t>VER-000432</t>
  </si>
  <si>
    <t>GL177N</t>
  </si>
  <si>
    <t>Фильтр грубой очистки Ø-1-1/2 НИКЕЛЬ "ViEiR" (20/2шт)</t>
  </si>
  <si>
    <t>2 320.14 руб.</t>
  </si>
  <si>
    <t>VER-000433</t>
  </si>
  <si>
    <t>GL178N</t>
  </si>
  <si>
    <t>Фильтр грубой очистки Ø-2 НИКЕЛЬ "ViEiR" (20/2шт)</t>
  </si>
  <si>
    <t>2 936.87 руб.</t>
  </si>
  <si>
    <t>VLC-422001</t>
  </si>
  <si>
    <t>VT.190.N.04</t>
  </si>
  <si>
    <t>Фильтр косой 1/2" нар.-нар.   (14 /224шт)</t>
  </si>
  <si>
    <t>457.00 руб.</t>
  </si>
  <si>
    <t>&gt;500</t>
  </si>
  <si>
    <t>VLC-422002</t>
  </si>
  <si>
    <t>VT.191.N.04</t>
  </si>
  <si>
    <t>Фильтр косой 1/2" вн.-нар. (14 /224шт)</t>
  </si>
  <si>
    <t>458.00 руб.</t>
  </si>
  <si>
    <t>&gt;25</t>
  </si>
  <si>
    <t>&gt;1000</t>
  </si>
  <si>
    <t>VLC-422003</t>
  </si>
  <si>
    <t>VT.192.N.04</t>
  </si>
  <si>
    <t>Фильтр косой 1/2"  (14 /224шт)</t>
  </si>
  <si>
    <t>395.00 руб.</t>
  </si>
  <si>
    <t>&gt;5000</t>
  </si>
  <si>
    <t>VLC-422004</t>
  </si>
  <si>
    <t>VT.192.N.05</t>
  </si>
  <si>
    <t>Фильтр косой 3/4" (10 /120шт)</t>
  </si>
  <si>
    <t>712.00 руб.</t>
  </si>
  <si>
    <t>VLC-422005</t>
  </si>
  <si>
    <t>VT.192.N.06</t>
  </si>
  <si>
    <t>Фильтр косой 1" (4 /64шт)</t>
  </si>
  <si>
    <t>1 203.00 руб.</t>
  </si>
  <si>
    <t>VLC-422006</t>
  </si>
  <si>
    <t>VT.192.N.07</t>
  </si>
  <si>
    <t>Фильтр косой 1 1/4" (5 /40шт)</t>
  </si>
  <si>
    <t>2 203.00 руб.</t>
  </si>
  <si>
    <t>VLC-422007</t>
  </si>
  <si>
    <t>VT.192.N.08</t>
  </si>
  <si>
    <t>Фильтр косой 1 1/2" (4 /32шт)</t>
  </si>
  <si>
    <t>3 031.00 руб.</t>
  </si>
  <si>
    <t>VLC-422008</t>
  </si>
  <si>
    <t>VT.192.N.09</t>
  </si>
  <si>
    <t>Фильтр косой 2" (2 /18шт)</t>
  </si>
  <si>
    <t>3 911.00 руб.</t>
  </si>
  <si>
    <t>VLC-422009</t>
  </si>
  <si>
    <t>VT.193.N.04</t>
  </si>
  <si>
    <t>Фильтр косой 1/2" (c заглушкой)  (16 /96шт)</t>
  </si>
  <si>
    <t>494.00 руб.</t>
  </si>
  <si>
    <t>VLC-422010</t>
  </si>
  <si>
    <t>VT.193.N.05</t>
  </si>
  <si>
    <t>Фильтр косой 3/4" (c заглушкой)  (12 /48шт)</t>
  </si>
  <si>
    <t>994.00 руб.</t>
  </si>
  <si>
    <t>VLC-422011</t>
  </si>
  <si>
    <t>VT.193.N.06</t>
  </si>
  <si>
    <t>Фильтр косой 1"  (c заглушкой)  (4 /24шт)</t>
  </si>
  <si>
    <t>1 654.00 руб.</t>
  </si>
  <si>
    <t>ZAP-320025</t>
  </si>
  <si>
    <t>GL133</t>
  </si>
  <si>
    <t>Кран с фильтром бабочка 1/2" VR  (8/96шт)</t>
  </si>
  <si>
    <t>605.58 руб.</t>
  </si>
  <si>
    <t>ZAP-320026</t>
  </si>
  <si>
    <t>GL134</t>
  </si>
  <si>
    <t>Кран с фильтром бабочка 3/4" VR  (6/48шт)</t>
  </si>
  <si>
    <t>1 081.12 руб.</t>
  </si>
  <si>
    <t>ZAP-320027</t>
  </si>
  <si>
    <t>GL135</t>
  </si>
  <si>
    <t>Кран с фильтром бабочка 1" VR  (2/24шт)</t>
  </si>
  <si>
    <t>1 684.84 руб.</t>
  </si>
  <si>
    <t>ZAP-320028</t>
  </si>
  <si>
    <t>GL143</t>
  </si>
  <si>
    <t>Кран с фильтром ручка 1/2" VR (8/72шт)</t>
  </si>
  <si>
    <t>624.15 руб.</t>
  </si>
  <si>
    <t>ZAP-320029</t>
  </si>
  <si>
    <t>GL144</t>
  </si>
  <si>
    <t>Кран с фильтром ручка 3/4" VR (6/36шт)</t>
  </si>
  <si>
    <t>1 047.69 руб.</t>
  </si>
  <si>
    <t>ZAP-320030</t>
  </si>
  <si>
    <t>GL145</t>
  </si>
  <si>
    <t>Кран с фильтром ручка 1" VR (2/24шт)</t>
  </si>
  <si>
    <t>1 655.12 руб.</t>
  </si>
  <si>
    <t>ZGR-000057</t>
  </si>
  <si>
    <t>G1</t>
  </si>
  <si>
    <t>Фильтр косой Zegor 1/2" грубой очистки латунный (30/120шт)</t>
  </si>
  <si>
    <t>354.45 руб.</t>
  </si>
  <si>
    <t>ZGR-000058</t>
  </si>
  <si>
    <t>G2</t>
  </si>
  <si>
    <t>Фильтр косой Zegor 3/4" грубой очистки латунный (20/80шт)</t>
  </si>
  <si>
    <t>564.80 руб.</t>
  </si>
  <si>
    <t>ZGR-000059</t>
  </si>
  <si>
    <t>G3</t>
  </si>
  <si>
    <t>Фильтр косой Zegor 1" грубой очистки латунный (15/60шт)</t>
  </si>
  <si>
    <t>658.18 руб.</t>
  </si>
  <si>
    <t>ZGR-000118</t>
  </si>
  <si>
    <t>G4</t>
  </si>
  <si>
    <t>Фильтр косой Zegor 1 1/4" грубой очистки латунный (9/36шт)</t>
  </si>
  <si>
    <t>1 263.73 руб.</t>
  </si>
  <si>
    <t>ZGR-000119</t>
  </si>
  <si>
    <t>G5</t>
  </si>
  <si>
    <t>Фильтр косой Zegor 1 1/2" грубой очистки латунный (6/24шт)</t>
  </si>
  <si>
    <t>1 678.23 руб.</t>
  </si>
  <si>
    <t>ZGR-000120</t>
  </si>
  <si>
    <t>G6</t>
  </si>
  <si>
    <t>Фильтр косой Zegor 2" грубой очистки латунный (3/18шт)</t>
  </si>
  <si>
    <t>2 556.64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</si>
</sst>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SUM(J2:J39)</f>
        <v>0</v>
      </c>
      <c r="K1" s="4" t="s">
        <v>9</v>
      </c>
      <c r="L1" s="5"/>
    </row>
    <row r="2" spans="1:12">
      <c r="A2" s="1"/>
      <c r="B2" s="1">
        <v>818868</v>
      </c>
      <c r="C2" s="1" t="s">
        <v>10</v>
      </c>
      <c r="D2" s="1" t="s">
        <v>11</v>
      </c>
      <c r="E2" s="3" t="s">
        <v>12</v>
      </c>
      <c r="F2" s="1" t="s">
        <v>13</v>
      </c>
      <c r="G2" s="1" t="s">
        <v>14</v>
      </c>
      <c r="H2" s="1">
        <v>0</v>
      </c>
      <c r="I2" s="1">
        <v>0</v>
      </c>
      <c r="J2" s="1" t="s">
        <v>15</v>
      </c>
      <c r="K2" s="2"/>
      <c r="L2" s="5">
        <f>K2*354.80</f>
        <v>0</v>
      </c>
    </row>
    <row r="3" spans="1:12">
      <c r="A3" s="1"/>
      <c r="B3" s="1">
        <v>818869</v>
      </c>
      <c r="C3" s="1" t="s">
        <v>16</v>
      </c>
      <c r="D3" s="1" t="s">
        <v>17</v>
      </c>
      <c r="E3" s="3" t="s">
        <v>18</v>
      </c>
      <c r="F3" s="1" t="s">
        <v>19</v>
      </c>
      <c r="G3" s="1">
        <v>0</v>
      </c>
      <c r="H3" s="1">
        <v>0</v>
      </c>
      <c r="I3" s="1">
        <v>0</v>
      </c>
      <c r="J3" s="1" t="s">
        <v>15</v>
      </c>
      <c r="K3" s="2"/>
      <c r="L3" s="5">
        <f>K3*540.56</f>
        <v>0</v>
      </c>
    </row>
    <row r="4" spans="1:12">
      <c r="A4" s="1"/>
      <c r="B4" s="1">
        <v>818870</v>
      </c>
      <c r="C4" s="1" t="s">
        <v>20</v>
      </c>
      <c r="D4" s="1" t="s">
        <v>21</v>
      </c>
      <c r="E4" s="3" t="s">
        <v>22</v>
      </c>
      <c r="F4" s="1" t="s">
        <v>23</v>
      </c>
      <c r="G4" s="1" t="s">
        <v>14</v>
      </c>
      <c r="H4" s="1">
        <v>0</v>
      </c>
      <c r="I4" s="1">
        <v>0</v>
      </c>
      <c r="J4" s="1" t="s">
        <v>15</v>
      </c>
      <c r="K4" s="2"/>
      <c r="L4" s="5">
        <f>K4*743.04</f>
        <v>0</v>
      </c>
    </row>
    <row r="5" spans="1:12">
      <c r="A5" s="1"/>
      <c r="B5" s="1">
        <v>818871</v>
      </c>
      <c r="C5" s="1" t="s">
        <v>24</v>
      </c>
      <c r="D5" s="1" t="s">
        <v>25</v>
      </c>
      <c r="E5" s="3" t="s">
        <v>26</v>
      </c>
      <c r="F5" s="1" t="s">
        <v>27</v>
      </c>
      <c r="G5" s="1">
        <v>9</v>
      </c>
      <c r="H5" s="1">
        <v>0</v>
      </c>
      <c r="I5" s="1">
        <v>0</v>
      </c>
      <c r="J5" s="1" t="s">
        <v>15</v>
      </c>
      <c r="K5" s="2"/>
      <c r="L5" s="5">
        <f>K5*1513.94</f>
        <v>0</v>
      </c>
    </row>
    <row r="6" spans="1:12">
      <c r="A6" s="1"/>
      <c r="B6" s="1">
        <v>818872</v>
      </c>
      <c r="C6" s="1" t="s">
        <v>28</v>
      </c>
      <c r="D6" s="1" t="s">
        <v>29</v>
      </c>
      <c r="E6" s="3" t="s">
        <v>30</v>
      </c>
      <c r="F6" s="1" t="s">
        <v>31</v>
      </c>
      <c r="G6" s="1">
        <v>0</v>
      </c>
      <c r="H6" s="1">
        <v>0</v>
      </c>
      <c r="I6" s="1">
        <v>0</v>
      </c>
      <c r="J6" s="1" t="s">
        <v>15</v>
      </c>
      <c r="K6" s="2"/>
      <c r="L6" s="5">
        <f>K6*2238.41</f>
        <v>0</v>
      </c>
    </row>
    <row r="7" spans="1:12">
      <c r="A7" s="1"/>
      <c r="B7" s="1">
        <v>818873</v>
      </c>
      <c r="C7" s="1" t="s">
        <v>32</v>
      </c>
      <c r="D7" s="1" t="s">
        <v>33</v>
      </c>
      <c r="E7" s="3" t="s">
        <v>34</v>
      </c>
      <c r="F7" s="1" t="s">
        <v>35</v>
      </c>
      <c r="G7" s="1">
        <v>0</v>
      </c>
      <c r="H7" s="1">
        <v>0</v>
      </c>
      <c r="I7" s="1">
        <v>0</v>
      </c>
      <c r="J7" s="1" t="s">
        <v>15</v>
      </c>
      <c r="K7" s="2"/>
      <c r="L7" s="5">
        <f>K7*2832.84</f>
        <v>0</v>
      </c>
    </row>
    <row r="8" spans="1:12">
      <c r="A8" s="1"/>
      <c r="B8" s="1">
        <v>834461</v>
      </c>
      <c r="C8" s="1" t="s">
        <v>36</v>
      </c>
      <c r="D8" s="1" t="s">
        <v>37</v>
      </c>
      <c r="E8" s="3" t="s">
        <v>38</v>
      </c>
      <c r="F8" s="1" t="s">
        <v>39</v>
      </c>
      <c r="G8" s="1">
        <v>0</v>
      </c>
      <c r="H8" s="1">
        <v>0</v>
      </c>
      <c r="I8" s="1">
        <v>0</v>
      </c>
      <c r="J8" s="1" t="s">
        <v>15</v>
      </c>
      <c r="K8" s="2"/>
      <c r="L8" s="5">
        <f>K8*360.37</f>
        <v>0</v>
      </c>
    </row>
    <row r="9" spans="1:12">
      <c r="A9" s="1"/>
      <c r="B9" s="1">
        <v>834462</v>
      </c>
      <c r="C9" s="1" t="s">
        <v>40</v>
      </c>
      <c r="D9" s="1" t="s">
        <v>41</v>
      </c>
      <c r="E9" s="3" t="s">
        <v>42</v>
      </c>
      <c r="F9" s="1" t="s">
        <v>43</v>
      </c>
      <c r="G9" s="1">
        <v>2</v>
      </c>
      <c r="H9" s="1">
        <v>0</v>
      </c>
      <c r="I9" s="1">
        <v>0</v>
      </c>
      <c r="J9" s="1" t="s">
        <v>15</v>
      </c>
      <c r="K9" s="2"/>
      <c r="L9" s="5">
        <f>K9*547.99</f>
        <v>0</v>
      </c>
    </row>
    <row r="10" spans="1:12">
      <c r="A10" s="1"/>
      <c r="B10" s="1">
        <v>834463</v>
      </c>
      <c r="C10" s="1" t="s">
        <v>44</v>
      </c>
      <c r="D10" s="1" t="s">
        <v>45</v>
      </c>
      <c r="E10" s="3" t="s">
        <v>46</v>
      </c>
      <c r="F10" s="1" t="s">
        <v>47</v>
      </c>
      <c r="G10" s="1" t="s">
        <v>14</v>
      </c>
      <c r="H10" s="1">
        <v>0</v>
      </c>
      <c r="I10" s="1">
        <v>0</v>
      </c>
      <c r="J10" s="1" t="s">
        <v>15</v>
      </c>
      <c r="K10" s="2"/>
      <c r="L10" s="5">
        <f>K10*752.33</f>
        <v>0</v>
      </c>
    </row>
    <row r="11" spans="1:12">
      <c r="A11" s="1"/>
      <c r="B11" s="1">
        <v>882883</v>
      </c>
      <c r="C11" s="1" t="s">
        <v>48</v>
      </c>
      <c r="D11" s="1"/>
      <c r="E11" s="3" t="s">
        <v>49</v>
      </c>
      <c r="F11" s="1" t="s">
        <v>50</v>
      </c>
      <c r="G11" s="1" t="s">
        <v>51</v>
      </c>
      <c r="H11" s="1">
        <v>0</v>
      </c>
      <c r="I11" s="1">
        <v>0</v>
      </c>
      <c r="J11" s="1" t="s">
        <v>15</v>
      </c>
      <c r="K11" s="2"/>
      <c r="L11" s="5">
        <f>K11*252.80</f>
        <v>0</v>
      </c>
    </row>
    <row r="12" spans="1:12">
      <c r="A12" s="1"/>
      <c r="B12" s="1">
        <v>883346</v>
      </c>
      <c r="C12" s="1" t="s">
        <v>52</v>
      </c>
      <c r="D12" s="1"/>
      <c r="E12" s="3" t="s">
        <v>53</v>
      </c>
      <c r="F12" s="1" t="s">
        <v>54</v>
      </c>
      <c r="G12" s="1" t="s">
        <v>51</v>
      </c>
      <c r="H12" s="1">
        <v>0</v>
      </c>
      <c r="I12" s="1">
        <v>0</v>
      </c>
      <c r="J12" s="1" t="s">
        <v>15</v>
      </c>
      <c r="K12" s="2"/>
      <c r="L12" s="5">
        <f>K12*419.64</f>
        <v>0</v>
      </c>
    </row>
    <row r="13" spans="1:12">
      <c r="A13" s="1"/>
      <c r="B13" s="1">
        <v>883347</v>
      </c>
      <c r="C13" s="1" t="s">
        <v>55</v>
      </c>
      <c r="D13" s="1"/>
      <c r="E13" s="3" t="s">
        <v>56</v>
      </c>
      <c r="F13" s="1" t="s">
        <v>57</v>
      </c>
      <c r="G13" s="1" t="s">
        <v>58</v>
      </c>
      <c r="H13" s="1">
        <v>0</v>
      </c>
      <c r="I13" s="1">
        <v>0</v>
      </c>
      <c r="J13" s="1" t="s">
        <v>15</v>
      </c>
      <c r="K13" s="2"/>
      <c r="L13" s="5">
        <f>K13*561.38</f>
        <v>0</v>
      </c>
    </row>
    <row r="14" spans="1:12">
      <c r="A14" s="1"/>
      <c r="B14" s="1">
        <v>878113</v>
      </c>
      <c r="C14" s="1" t="s">
        <v>59</v>
      </c>
      <c r="D14" s="1" t="s">
        <v>60</v>
      </c>
      <c r="E14" s="3" t="s">
        <v>61</v>
      </c>
      <c r="F14" s="1" t="s">
        <v>62</v>
      </c>
      <c r="G14" s="1">
        <v>0</v>
      </c>
      <c r="H14" s="1">
        <v>0</v>
      </c>
      <c r="I14" s="1">
        <v>0</v>
      </c>
      <c r="J14" s="1" t="s">
        <v>15</v>
      </c>
      <c r="K14" s="2"/>
      <c r="L14" s="5">
        <f>K14*1567.81</f>
        <v>0</v>
      </c>
    </row>
    <row r="15" spans="1:12">
      <c r="A15" s="1"/>
      <c r="B15" s="1">
        <v>878114</v>
      </c>
      <c r="C15" s="1" t="s">
        <v>63</v>
      </c>
      <c r="D15" s="1" t="s">
        <v>64</v>
      </c>
      <c r="E15" s="3" t="s">
        <v>65</v>
      </c>
      <c r="F15" s="1" t="s">
        <v>66</v>
      </c>
      <c r="G15" s="1">
        <v>0</v>
      </c>
      <c r="H15" s="1">
        <v>0</v>
      </c>
      <c r="I15" s="1">
        <v>0</v>
      </c>
      <c r="J15" s="1" t="s">
        <v>15</v>
      </c>
      <c r="K15" s="2"/>
      <c r="L15" s="5">
        <f>K15*2320.14</f>
        <v>0</v>
      </c>
    </row>
    <row r="16" spans="1:12">
      <c r="A16" s="1"/>
      <c r="B16" s="1">
        <v>878115</v>
      </c>
      <c r="C16" s="1" t="s">
        <v>67</v>
      </c>
      <c r="D16" s="1" t="s">
        <v>68</v>
      </c>
      <c r="E16" s="3" t="s">
        <v>69</v>
      </c>
      <c r="F16" s="1" t="s">
        <v>70</v>
      </c>
      <c r="G16" s="1">
        <v>0</v>
      </c>
      <c r="H16" s="1">
        <v>0</v>
      </c>
      <c r="I16" s="1">
        <v>0</v>
      </c>
      <c r="J16" s="1" t="s">
        <v>15</v>
      </c>
      <c r="K16" s="2"/>
      <c r="L16" s="5">
        <f>K16*2936.87</f>
        <v>0</v>
      </c>
    </row>
    <row r="17" spans="1:12">
      <c r="A17" s="1"/>
      <c r="B17" s="1">
        <v>818841</v>
      </c>
      <c r="C17" s="1" t="s">
        <v>71</v>
      </c>
      <c r="D17" s="1" t="s">
        <v>72</v>
      </c>
      <c r="E17" s="3" t="s">
        <v>73</v>
      </c>
      <c r="F17" s="1" t="s">
        <v>74</v>
      </c>
      <c r="G17" s="1" t="s">
        <v>51</v>
      </c>
      <c r="H17" s="1" t="s">
        <v>75</v>
      </c>
      <c r="I17" s="1">
        <v>0</v>
      </c>
      <c r="J17" s="1" t="s">
        <v>15</v>
      </c>
      <c r="K17" s="2"/>
      <c r="L17" s="5">
        <f>K17*457.00</f>
        <v>0</v>
      </c>
    </row>
    <row r="18" spans="1:12">
      <c r="A18" s="1"/>
      <c r="B18" s="1">
        <v>818842</v>
      </c>
      <c r="C18" s="1" t="s">
        <v>76</v>
      </c>
      <c r="D18" s="1" t="s">
        <v>77</v>
      </c>
      <c r="E18" s="3" t="s">
        <v>78</v>
      </c>
      <c r="F18" s="1" t="s">
        <v>79</v>
      </c>
      <c r="G18" s="1" t="s">
        <v>80</v>
      </c>
      <c r="H18" s="1" t="s">
        <v>81</v>
      </c>
      <c r="I18" s="1">
        <v>0</v>
      </c>
      <c r="J18" s="1" t="s">
        <v>15</v>
      </c>
      <c r="K18" s="2"/>
      <c r="L18" s="5">
        <f>K18*458.00</f>
        <v>0</v>
      </c>
    </row>
    <row r="19" spans="1:12">
      <c r="A19" s="1"/>
      <c r="B19" s="1">
        <v>818843</v>
      </c>
      <c r="C19" s="1" t="s">
        <v>82</v>
      </c>
      <c r="D19" s="1" t="s">
        <v>83</v>
      </c>
      <c r="E19" s="3" t="s">
        <v>84</v>
      </c>
      <c r="F19" s="1" t="s">
        <v>85</v>
      </c>
      <c r="G19" s="1">
        <v>0</v>
      </c>
      <c r="H19" s="1" t="s">
        <v>86</v>
      </c>
      <c r="I19" s="1">
        <v>0</v>
      </c>
      <c r="J19" s="1" t="s">
        <v>15</v>
      </c>
      <c r="K19" s="2"/>
      <c r="L19" s="5">
        <f>K19*395.00</f>
        <v>0</v>
      </c>
    </row>
    <row r="20" spans="1:12">
      <c r="A20" s="1"/>
      <c r="B20" s="1">
        <v>818844</v>
      </c>
      <c r="C20" s="1" t="s">
        <v>87</v>
      </c>
      <c r="D20" s="1" t="s">
        <v>88</v>
      </c>
      <c r="E20" s="3" t="s">
        <v>89</v>
      </c>
      <c r="F20" s="1" t="s">
        <v>90</v>
      </c>
      <c r="G20" s="1">
        <v>0</v>
      </c>
      <c r="H20" s="1" t="s">
        <v>81</v>
      </c>
      <c r="I20" s="1">
        <v>0</v>
      </c>
      <c r="J20" s="1" t="s">
        <v>15</v>
      </c>
      <c r="K20" s="2"/>
      <c r="L20" s="5">
        <f>K20*712.00</f>
        <v>0</v>
      </c>
    </row>
    <row r="21" spans="1:12">
      <c r="A21" s="1"/>
      <c r="B21" s="1">
        <v>818845</v>
      </c>
      <c r="C21" s="1" t="s">
        <v>91</v>
      </c>
      <c r="D21" s="1" t="s">
        <v>92</v>
      </c>
      <c r="E21" s="3" t="s">
        <v>93</v>
      </c>
      <c r="F21" s="1" t="s">
        <v>94</v>
      </c>
      <c r="G21" s="1">
        <v>1</v>
      </c>
      <c r="H21" s="1" t="s">
        <v>81</v>
      </c>
      <c r="I21" s="1">
        <v>0</v>
      </c>
      <c r="J21" s="1" t="s">
        <v>15</v>
      </c>
      <c r="K21" s="2"/>
      <c r="L21" s="5">
        <f>K21*1203.00</f>
        <v>0</v>
      </c>
    </row>
    <row r="22" spans="1:12">
      <c r="A22" s="1"/>
      <c r="B22" s="1">
        <v>818846</v>
      </c>
      <c r="C22" s="1" t="s">
        <v>95</v>
      </c>
      <c r="D22" s="1" t="s">
        <v>96</v>
      </c>
      <c r="E22" s="3" t="s">
        <v>97</v>
      </c>
      <c r="F22" s="1" t="s">
        <v>98</v>
      </c>
      <c r="G22" s="1">
        <v>5</v>
      </c>
      <c r="H22" s="1" t="s">
        <v>51</v>
      </c>
      <c r="I22" s="1">
        <v>0</v>
      </c>
      <c r="J22" s="1" t="s">
        <v>15</v>
      </c>
      <c r="K22" s="2"/>
      <c r="L22" s="5">
        <f>K22*2203.00</f>
        <v>0</v>
      </c>
    </row>
    <row r="23" spans="1:12">
      <c r="A23" s="1"/>
      <c r="B23" s="1">
        <v>818847</v>
      </c>
      <c r="C23" s="1" t="s">
        <v>99</v>
      </c>
      <c r="D23" s="1" t="s">
        <v>100</v>
      </c>
      <c r="E23" s="3" t="s">
        <v>101</v>
      </c>
      <c r="F23" s="1" t="s">
        <v>102</v>
      </c>
      <c r="G23" s="1">
        <v>4</v>
      </c>
      <c r="H23" s="1">
        <v>0</v>
      </c>
      <c r="I23" s="1">
        <v>0</v>
      </c>
      <c r="J23" s="1" t="s">
        <v>15</v>
      </c>
      <c r="K23" s="2"/>
      <c r="L23" s="5">
        <f>K23*3031.00</f>
        <v>0</v>
      </c>
    </row>
    <row r="24" spans="1:12">
      <c r="A24" s="1"/>
      <c r="B24" s="1">
        <v>818848</v>
      </c>
      <c r="C24" s="1" t="s">
        <v>103</v>
      </c>
      <c r="D24" s="1" t="s">
        <v>104</v>
      </c>
      <c r="E24" s="3" t="s">
        <v>105</v>
      </c>
      <c r="F24" s="1" t="s">
        <v>106</v>
      </c>
      <c r="G24" s="1">
        <v>3</v>
      </c>
      <c r="H24" s="1">
        <v>0</v>
      </c>
      <c r="I24" s="1">
        <v>0</v>
      </c>
      <c r="J24" s="1" t="s">
        <v>15</v>
      </c>
      <c r="K24" s="2"/>
      <c r="L24" s="5">
        <f>K24*3911.00</f>
        <v>0</v>
      </c>
    </row>
    <row r="25" spans="1:12">
      <c r="A25" s="1"/>
      <c r="B25" s="1">
        <v>818849</v>
      </c>
      <c r="C25" s="1" t="s">
        <v>107</v>
      </c>
      <c r="D25" s="1" t="s">
        <v>108</v>
      </c>
      <c r="E25" s="3" t="s">
        <v>109</v>
      </c>
      <c r="F25" s="1" t="s">
        <v>110</v>
      </c>
      <c r="G25" s="1" t="s">
        <v>80</v>
      </c>
      <c r="H25" s="1" t="s">
        <v>80</v>
      </c>
      <c r="I25" s="1">
        <v>0</v>
      </c>
      <c r="J25" s="1" t="s">
        <v>15</v>
      </c>
      <c r="K25" s="2"/>
      <c r="L25" s="5">
        <f>K25*494.00</f>
        <v>0</v>
      </c>
    </row>
    <row r="26" spans="1:12">
      <c r="A26" s="1"/>
      <c r="B26" s="1">
        <v>818850</v>
      </c>
      <c r="C26" s="1" t="s">
        <v>111</v>
      </c>
      <c r="D26" s="1" t="s">
        <v>112</v>
      </c>
      <c r="E26" s="3" t="s">
        <v>113</v>
      </c>
      <c r="F26" s="1" t="s">
        <v>114</v>
      </c>
      <c r="G26" s="1">
        <v>9</v>
      </c>
      <c r="H26" s="1" t="s">
        <v>51</v>
      </c>
      <c r="I26" s="1">
        <v>0</v>
      </c>
      <c r="J26" s="1" t="s">
        <v>15</v>
      </c>
      <c r="K26" s="2"/>
      <c r="L26" s="5">
        <f>K26*994.00</f>
        <v>0</v>
      </c>
    </row>
    <row r="27" spans="1:12">
      <c r="A27" s="1"/>
      <c r="B27" s="1">
        <v>818851</v>
      </c>
      <c r="C27" s="1" t="s">
        <v>115</v>
      </c>
      <c r="D27" s="1" t="s">
        <v>116</v>
      </c>
      <c r="E27" s="3" t="s">
        <v>117</v>
      </c>
      <c r="F27" s="1" t="s">
        <v>118</v>
      </c>
      <c r="G27" s="1">
        <v>4</v>
      </c>
      <c r="H27" s="1" t="s">
        <v>51</v>
      </c>
      <c r="I27" s="1">
        <v>0</v>
      </c>
      <c r="J27" s="1" t="s">
        <v>15</v>
      </c>
      <c r="K27" s="2"/>
      <c r="L27" s="5">
        <f>K27*1654.00</f>
        <v>0</v>
      </c>
    </row>
    <row r="28" spans="1:12">
      <c r="A28" s="1"/>
      <c r="B28" s="1">
        <v>823126</v>
      </c>
      <c r="C28" s="1" t="s">
        <v>119</v>
      </c>
      <c r="D28" s="1" t="s">
        <v>120</v>
      </c>
      <c r="E28" s="3" t="s">
        <v>121</v>
      </c>
      <c r="F28" s="1" t="s">
        <v>122</v>
      </c>
      <c r="G28" s="1" t="s">
        <v>80</v>
      </c>
      <c r="H28" s="1">
        <v>0</v>
      </c>
      <c r="I28" s="1">
        <v>0</v>
      </c>
      <c r="J28" s="1" t="s">
        <v>15</v>
      </c>
      <c r="K28" s="2"/>
      <c r="L28" s="5">
        <f>K28*605.58</f>
        <v>0</v>
      </c>
    </row>
    <row r="29" spans="1:12">
      <c r="A29" s="1"/>
      <c r="B29" s="1">
        <v>823127</v>
      </c>
      <c r="C29" s="1" t="s">
        <v>123</v>
      </c>
      <c r="D29" s="1" t="s">
        <v>124</v>
      </c>
      <c r="E29" s="3" t="s">
        <v>125</v>
      </c>
      <c r="F29" s="1" t="s">
        <v>126</v>
      </c>
      <c r="G29" s="1" t="s">
        <v>14</v>
      </c>
      <c r="H29" s="1">
        <v>0</v>
      </c>
      <c r="I29" s="1">
        <v>0</v>
      </c>
      <c r="J29" s="1" t="s">
        <v>15</v>
      </c>
      <c r="K29" s="2"/>
      <c r="L29" s="5">
        <f>K29*1081.12</f>
        <v>0</v>
      </c>
    </row>
    <row r="30" spans="1:12">
      <c r="A30" s="1"/>
      <c r="B30" s="1">
        <v>823128</v>
      </c>
      <c r="C30" s="1" t="s">
        <v>127</v>
      </c>
      <c r="D30" s="1" t="s">
        <v>128</v>
      </c>
      <c r="E30" s="3" t="s">
        <v>129</v>
      </c>
      <c r="F30" s="1" t="s">
        <v>130</v>
      </c>
      <c r="G30" s="1">
        <v>6</v>
      </c>
      <c r="H30" s="1">
        <v>0</v>
      </c>
      <c r="I30" s="1">
        <v>0</v>
      </c>
      <c r="J30" s="1" t="s">
        <v>15</v>
      </c>
      <c r="K30" s="2"/>
      <c r="L30" s="5">
        <f>K30*1684.84</f>
        <v>0</v>
      </c>
    </row>
    <row r="31" spans="1:12">
      <c r="A31" s="1"/>
      <c r="B31" s="1">
        <v>823129</v>
      </c>
      <c r="C31" s="1" t="s">
        <v>131</v>
      </c>
      <c r="D31" s="1" t="s">
        <v>132</v>
      </c>
      <c r="E31" s="3" t="s">
        <v>133</v>
      </c>
      <c r="F31" s="1" t="s">
        <v>134</v>
      </c>
      <c r="G31" s="1" t="s">
        <v>14</v>
      </c>
      <c r="H31" s="1">
        <v>0</v>
      </c>
      <c r="I31" s="1">
        <v>0</v>
      </c>
      <c r="J31" s="1" t="s">
        <v>15</v>
      </c>
      <c r="K31" s="2"/>
      <c r="L31" s="5">
        <f>K31*624.15</f>
        <v>0</v>
      </c>
    </row>
    <row r="32" spans="1:12">
      <c r="A32" s="1"/>
      <c r="B32" s="1">
        <v>823130</v>
      </c>
      <c r="C32" s="1" t="s">
        <v>135</v>
      </c>
      <c r="D32" s="1" t="s">
        <v>136</v>
      </c>
      <c r="E32" s="3" t="s">
        <v>137</v>
      </c>
      <c r="F32" s="1" t="s">
        <v>138</v>
      </c>
      <c r="G32" s="1">
        <v>6</v>
      </c>
      <c r="H32" s="1">
        <v>0</v>
      </c>
      <c r="I32" s="1">
        <v>0</v>
      </c>
      <c r="J32" s="1" t="s">
        <v>15</v>
      </c>
      <c r="K32" s="2"/>
      <c r="L32" s="5">
        <f>K32*1047.69</f>
        <v>0</v>
      </c>
    </row>
    <row r="33" spans="1:12">
      <c r="A33" s="1"/>
      <c r="B33" s="1">
        <v>823131</v>
      </c>
      <c r="C33" s="1" t="s">
        <v>139</v>
      </c>
      <c r="D33" s="1" t="s">
        <v>140</v>
      </c>
      <c r="E33" s="3" t="s">
        <v>141</v>
      </c>
      <c r="F33" s="1" t="s">
        <v>142</v>
      </c>
      <c r="G33" s="1">
        <v>6</v>
      </c>
      <c r="H33" s="1">
        <v>0</v>
      </c>
      <c r="I33" s="1">
        <v>0</v>
      </c>
      <c r="J33" s="1" t="s">
        <v>15</v>
      </c>
      <c r="K33" s="2"/>
      <c r="L33" s="5">
        <f>K33*1655.12</f>
        <v>0</v>
      </c>
    </row>
    <row r="34" spans="1:12">
      <c r="A34" s="1"/>
      <c r="B34" s="1">
        <v>833196</v>
      </c>
      <c r="C34" s="1" t="s">
        <v>143</v>
      </c>
      <c r="D34" s="1" t="s">
        <v>144</v>
      </c>
      <c r="E34" s="3" t="s">
        <v>145</v>
      </c>
      <c r="F34" s="1" t="s">
        <v>146</v>
      </c>
      <c r="G34" s="1" t="s">
        <v>80</v>
      </c>
      <c r="H34" s="1">
        <v>0</v>
      </c>
      <c r="I34" s="1">
        <v>0</v>
      </c>
      <c r="J34" s="1" t="s">
        <v>15</v>
      </c>
      <c r="K34" s="2"/>
      <c r="L34" s="5">
        <f>K34*354.45</f>
        <v>0</v>
      </c>
    </row>
    <row r="35" spans="1:12">
      <c r="A35" s="1"/>
      <c r="B35" s="1">
        <v>833197</v>
      </c>
      <c r="C35" s="1" t="s">
        <v>147</v>
      </c>
      <c r="D35" s="1" t="s">
        <v>148</v>
      </c>
      <c r="E35" s="3" t="s">
        <v>149</v>
      </c>
      <c r="F35" s="1" t="s">
        <v>150</v>
      </c>
      <c r="G35" s="1" t="s">
        <v>80</v>
      </c>
      <c r="H35" s="1">
        <v>0</v>
      </c>
      <c r="I35" s="1">
        <v>0</v>
      </c>
      <c r="J35" s="1" t="s">
        <v>15</v>
      </c>
      <c r="K35" s="2"/>
      <c r="L35" s="5">
        <f>K35*564.80</f>
        <v>0</v>
      </c>
    </row>
    <row r="36" spans="1:12">
      <c r="A36" s="1"/>
      <c r="B36" s="1">
        <v>833198</v>
      </c>
      <c r="C36" s="1" t="s">
        <v>151</v>
      </c>
      <c r="D36" s="1" t="s">
        <v>152</v>
      </c>
      <c r="E36" s="3" t="s">
        <v>153</v>
      </c>
      <c r="F36" s="1" t="s">
        <v>154</v>
      </c>
      <c r="G36" s="1" t="s">
        <v>14</v>
      </c>
      <c r="H36" s="1">
        <v>0</v>
      </c>
      <c r="I36" s="1">
        <v>0</v>
      </c>
      <c r="J36" s="1" t="s">
        <v>15</v>
      </c>
      <c r="K36" s="2"/>
      <c r="L36" s="5">
        <f>K36*658.18</f>
        <v>0</v>
      </c>
    </row>
    <row r="37" spans="1:12">
      <c r="A37" s="1"/>
      <c r="B37" s="1">
        <v>837284</v>
      </c>
      <c r="C37" s="1" t="s">
        <v>155</v>
      </c>
      <c r="D37" s="1" t="s">
        <v>156</v>
      </c>
      <c r="E37" s="3" t="s">
        <v>157</v>
      </c>
      <c r="F37" s="1" t="s">
        <v>158</v>
      </c>
      <c r="G37" s="1">
        <v>9</v>
      </c>
      <c r="H37" s="1">
        <v>0</v>
      </c>
      <c r="I37" s="1">
        <v>0</v>
      </c>
      <c r="J37" s="1" t="s">
        <v>15</v>
      </c>
      <c r="K37" s="2"/>
      <c r="L37" s="5">
        <f>K37*1263.73</f>
        <v>0</v>
      </c>
    </row>
    <row r="38" spans="1:12">
      <c r="A38" s="1"/>
      <c r="B38" s="1">
        <v>837285</v>
      </c>
      <c r="C38" s="1" t="s">
        <v>159</v>
      </c>
      <c r="D38" s="1" t="s">
        <v>160</v>
      </c>
      <c r="E38" s="3" t="s">
        <v>161</v>
      </c>
      <c r="F38" s="1" t="s">
        <v>162</v>
      </c>
      <c r="G38" s="1">
        <v>7</v>
      </c>
      <c r="H38" s="1">
        <v>0</v>
      </c>
      <c r="I38" s="1">
        <v>0</v>
      </c>
      <c r="J38" s="1" t="s">
        <v>15</v>
      </c>
      <c r="K38" s="2"/>
      <c r="L38" s="5">
        <f>K38*1678.23</f>
        <v>0</v>
      </c>
    </row>
    <row r="39" spans="1:12">
      <c r="A39" s="1"/>
      <c r="B39" s="1">
        <v>837286</v>
      </c>
      <c r="C39" s="1" t="s">
        <v>163</v>
      </c>
      <c r="D39" s="1" t="s">
        <v>164</v>
      </c>
      <c r="E39" s="3" t="s">
        <v>165</v>
      </c>
      <c r="F39" s="1" t="s">
        <v>166</v>
      </c>
      <c r="G39" s="1">
        <v>4</v>
      </c>
      <c r="H39" s="1">
        <v>0</v>
      </c>
      <c r="I39" s="1">
        <v>0</v>
      </c>
      <c r="J39" s="1" t="s">
        <v>15</v>
      </c>
      <c r="K39" s="2"/>
      <c r="L39" s="5">
        <f>K39*2556.64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2025-01-03T10:24:58+03:00</dcterms:created>
  <dcterms:modified xsi:type="dcterms:W3CDTF">2025-01-03T10:24:58+03:00</dcterms:modified>
  <dc:title>Untitled Spreadsheet</dc:title>
  <dc:description/>
  <dc:subject/>
  <cp:keywords/>
  <cp:category/>
</cp:coreProperties>
</file>