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<sst xmlns="http://schemas.openxmlformats.org/spreadsheetml/2006/main" uniqueCount="111">
  <si>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</si>
  <si>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</si>
  <si>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</si>
  <si>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</si>
  <si>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</si>
  <si>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</si>
  <si>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</si>
  <si>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</si>
  <si>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</si>
  <si>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</si>
  <si>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</si>
  <si>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VLC-711001</t>
  </si>
  <si>
    <t>VTc.540.0.01</t>
  </si>
  <si>
    <t>Шкаф коллекторный ШРВ1 (670-760/494/125-195)</t>
  </si>
  <si>
    <t>4 397.00 руб.</t>
  </si>
  <si>
    <t>&gt;25</t>
  </si>
  <si>
    <t>шт</t>
  </si>
  <si>
    <t>VLC-711002</t>
  </si>
  <si>
    <t>VTc.540.0.02</t>
  </si>
  <si>
    <t>Шкаф коллекторный ШРВ2 (670-760/594/125-195)</t>
  </si>
  <si>
    <t>4 767.00 руб.</t>
  </si>
  <si>
    <t>&gt;10</t>
  </si>
  <si>
    <t>VLC-711003</t>
  </si>
  <si>
    <t>VTc.540.0.03</t>
  </si>
  <si>
    <t>Шкаф коллекторный ШРВ3 (670-760/744/125-195)</t>
  </si>
  <si>
    <t>5 453.00 руб.</t>
  </si>
  <si>
    <t>VLC-711004</t>
  </si>
  <si>
    <t>VTc.540.0.04</t>
  </si>
  <si>
    <t>Шкаф коллекторный ШРВ4 (670-760/894/125-195)</t>
  </si>
  <si>
    <t>6 593.00 руб.</t>
  </si>
  <si>
    <t>VLC-711005</t>
  </si>
  <si>
    <t>VTc.540.0.05</t>
  </si>
  <si>
    <t>Шкаф коллекторный ШРВ5 (670-760/1044/125-195)</t>
  </si>
  <si>
    <t>7 499.00 руб.</t>
  </si>
  <si>
    <t>VLC-711006</t>
  </si>
  <si>
    <t>VTc.540.0.06</t>
  </si>
  <si>
    <t>Шкаф коллекторный ШРВ6 (670-760/1194/125-195)</t>
  </si>
  <si>
    <t>8 479.00 руб.</t>
  </si>
  <si>
    <t>VLC-711007</t>
  </si>
  <si>
    <t>VTc.540.0.07</t>
  </si>
  <si>
    <t>Шкаф коллекторный ШРВ7 (670-760/1344/125-195)</t>
  </si>
  <si>
    <t>10 867.00 руб.</t>
  </si>
  <si>
    <t>VLC-711015</t>
  </si>
  <si>
    <t>VTc.541.0.01</t>
  </si>
  <si>
    <t>Шкаф коллекторный ШРН1 (651-691/454/120)</t>
  </si>
  <si>
    <t>3 738.00 руб.</t>
  </si>
  <si>
    <t>&gt;50</t>
  </si>
  <si>
    <t>VLC-711016</t>
  </si>
  <si>
    <t>VTc.541.0.02</t>
  </si>
  <si>
    <t>Шкаф коллекторный ШРН2 (651-691/554/120)</t>
  </si>
  <si>
    <t>4 100.00 руб.</t>
  </si>
  <si>
    <t>VLC-711017</t>
  </si>
  <si>
    <t>VTc.541.0.03</t>
  </si>
  <si>
    <t>Шкаф коллекторный ШРН3 (651-691/704/120)</t>
  </si>
  <si>
    <t>4 758.00 руб.</t>
  </si>
  <si>
    <t>VLC-711018</t>
  </si>
  <si>
    <t>VTc.541.0.04</t>
  </si>
  <si>
    <t>Шкаф коллекторный ШРН4 (651-691/854/120)</t>
  </si>
  <si>
    <t>6 061.00 руб.</t>
  </si>
  <si>
    <t>VLC-711019</t>
  </si>
  <si>
    <t>VTc.541.0.05</t>
  </si>
  <si>
    <t>Шкаф коллекторный ШРН5 (651-691/1004/120)</t>
  </si>
  <si>
    <t>6 886.00 руб.</t>
  </si>
  <si>
    <t>VLC-711020</t>
  </si>
  <si>
    <t>VTc.541.0.06</t>
  </si>
  <si>
    <t>Шкаф коллекторный ШРН6 (651-691/1154/120)</t>
  </si>
  <si>
    <t>7 672.00 руб.</t>
  </si>
  <si>
    <t>VLC-711021</t>
  </si>
  <si>
    <t>VTc.541.0.07</t>
  </si>
  <si>
    <t>Шкаф коллекторный ШРН7 (651-691/1304/120)</t>
  </si>
  <si>
    <t>9 719.00 руб.</t>
  </si>
  <si>
    <t>VLC-711022</t>
  </si>
  <si>
    <t>VTc.541.D.03</t>
  </si>
  <si>
    <t>Шкаф коллекторный ШРНГ3 (651-691/704/135)</t>
  </si>
  <si>
    <t>7 411.00 руб.</t>
  </si>
  <si>
    <t>VLC-711023</t>
  </si>
  <si>
    <t>VTc.541.D.04</t>
  </si>
  <si>
    <t>Шкаф коллекторный ШРНГ4 (651-691/854/135)</t>
  </si>
  <si>
    <t>8 957.00 руб.</t>
  </si>
  <si>
    <t>VLC-711024</t>
  </si>
  <si>
    <t>VTc.541.D.05</t>
  </si>
  <si>
    <t>Шкаф коллекторный ШРНГ5 (651-691/1004/135)</t>
  </si>
  <si>
    <t>10 108.00 руб.</t>
  </si>
  <si>
    <t>VLC-711025</t>
  </si>
  <si>
    <t>VTc.541.D.06</t>
  </si>
  <si>
    <t>Шкаф коллекторный ШРНГ6 (651-691/1154/135)</t>
  </si>
  <si>
    <t>11 607.00 руб.</t>
  </si>
  <si>
    <t>VLC-711026</t>
  </si>
  <si>
    <t>VTc.541.D.07</t>
  </si>
  <si>
    <t>Шкаф коллекторный ШРНГ7 (651-691/1304/135)</t>
  </si>
  <si>
    <t>13 928.00 руб.</t>
  </si>
  <si>
    <t>VLC-711027</t>
  </si>
  <si>
    <t>VTc.541.U.03</t>
  </si>
  <si>
    <t>Шкаф коллекторный ШРНУ3 (650/700/180)</t>
  </si>
  <si>
    <t>9 702.00 руб.</t>
  </si>
  <si>
    <t>VLC-711028</t>
  </si>
  <si>
    <t>VTc.541.U.04</t>
  </si>
  <si>
    <t>Шкаф коллекторный ШРНУ4 (650/850/180)</t>
  </si>
  <si>
    <t>11 534.00 руб.</t>
  </si>
  <si>
    <t>VLC-711029</t>
  </si>
  <si>
    <t>VTc.541.U.05</t>
  </si>
  <si>
    <t>Шкаф коллекторный ШРНУ5 (650/1000/180)</t>
  </si>
  <si>
    <t>13 095.00 руб.</t>
  </si>
  <si>
    <t>VLC-711030</t>
  </si>
  <si>
    <t>VTc.541.U.06</t>
  </si>
  <si>
    <t>Шкаф коллекторный ШРНУ6 (650/1150/180)</t>
  </si>
  <si>
    <t>14 033.00 руб.</t>
  </si>
  <si>
    <t>VLC-711031</t>
  </si>
  <si>
    <t>VTc.541.U.07</t>
  </si>
  <si>
    <t>Шкаф коллекторный ШРНУ7 (650/1300/180)</t>
  </si>
  <si>
    <t>16 147.00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</si>
</sst>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ae7fe92_86a5_11e9_8101_003048fd731b_409a6958_281f_11ed_a30f_00259070b4871.jpeg"/><Relationship Id="rId2" Type="http://schemas.openxmlformats.org/officeDocument/2006/relationships/image" Target="../media/fae7feae_86a5_11e9_8101_003048fd731b_4396be6a_0312_11ef_a5a4_047c1617b1432.jpeg"/><Relationship Id="rId3" Type="http://schemas.openxmlformats.org/officeDocument/2006/relationships/image" Target="../media/fae7febc_86a5_11e9_8101_003048fd731b_409a696d_281f_11ed_a30f_00259070b487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740" descr="Image_74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741" descr="Image_74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3" name="Image_742" descr="Image_74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SUM(L2:L25)</f>
        <v>0</v>
      </c>
    </row>
    <row r="2" spans="1:12">
      <c r="A2" s="1"/>
      <c r="B2" s="1">
        <v>820667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0</v>
      </c>
      <c r="H2" s="1" t="s">
        <v>15</v>
      </c>
      <c r="I2" s="1">
        <v>0</v>
      </c>
      <c r="J2" s="1" t="s">
        <v>16</v>
      </c>
      <c r="K2" s="2"/>
      <c r="L2" s="5">
        <f>K2*4397.00</f>
        <v>0</v>
      </c>
    </row>
    <row r="3" spans="1:12">
      <c r="A3" s="1"/>
      <c r="B3" s="1">
        <v>820668</v>
      </c>
      <c r="C3" s="1" t="s">
        <v>17</v>
      </c>
      <c r="D3" s="1" t="s">
        <v>18</v>
      </c>
      <c r="E3" s="3" t="s">
        <v>19</v>
      </c>
      <c r="F3" s="1" t="s">
        <v>20</v>
      </c>
      <c r="G3" s="1">
        <v>0</v>
      </c>
      <c r="H3" s="1" t="s">
        <v>21</v>
      </c>
      <c r="I3" s="1">
        <v>0</v>
      </c>
      <c r="J3" s="1" t="s">
        <v>16</v>
      </c>
      <c r="K3" s="2"/>
      <c r="L3" s="5">
        <f>K3*4767.00</f>
        <v>0</v>
      </c>
    </row>
    <row r="4" spans="1:12">
      <c r="A4" s="1"/>
      <c r="B4" s="1">
        <v>820669</v>
      </c>
      <c r="C4" s="1" t="s">
        <v>22</v>
      </c>
      <c r="D4" s="1" t="s">
        <v>23</v>
      </c>
      <c r="E4" s="3" t="s">
        <v>24</v>
      </c>
      <c r="F4" s="1" t="s">
        <v>25</v>
      </c>
      <c r="G4" s="1">
        <v>0</v>
      </c>
      <c r="H4" s="1">
        <v>0</v>
      </c>
      <c r="I4" s="1">
        <v>0</v>
      </c>
      <c r="J4" s="1" t="s">
        <v>16</v>
      </c>
      <c r="K4" s="2"/>
      <c r="L4" s="5">
        <f>K4*5453.00</f>
        <v>0</v>
      </c>
    </row>
    <row r="5" spans="1:12">
      <c r="A5" s="1"/>
      <c r="B5" s="1">
        <v>820670</v>
      </c>
      <c r="C5" s="1" t="s">
        <v>26</v>
      </c>
      <c r="D5" s="1" t="s">
        <v>27</v>
      </c>
      <c r="E5" s="3" t="s">
        <v>28</v>
      </c>
      <c r="F5" s="1" t="s">
        <v>29</v>
      </c>
      <c r="G5" s="1">
        <v>0</v>
      </c>
      <c r="H5" s="1" t="s">
        <v>21</v>
      </c>
      <c r="I5" s="1">
        <v>0</v>
      </c>
      <c r="J5" s="1" t="s">
        <v>16</v>
      </c>
      <c r="K5" s="2"/>
      <c r="L5" s="5">
        <f>K5*6593.00</f>
        <v>0</v>
      </c>
    </row>
    <row r="6" spans="1:12">
      <c r="A6" s="1"/>
      <c r="B6" s="1">
        <v>820671</v>
      </c>
      <c r="C6" s="1" t="s">
        <v>30</v>
      </c>
      <c r="D6" s="1" t="s">
        <v>31</v>
      </c>
      <c r="E6" s="3" t="s">
        <v>32</v>
      </c>
      <c r="F6" s="1" t="s">
        <v>33</v>
      </c>
      <c r="G6" s="1">
        <v>0</v>
      </c>
      <c r="H6" s="1" t="s">
        <v>21</v>
      </c>
      <c r="I6" s="1">
        <v>0</v>
      </c>
      <c r="J6" s="1" t="s">
        <v>16</v>
      </c>
      <c r="K6" s="2"/>
      <c r="L6" s="5">
        <f>K6*7499.00</f>
        <v>0</v>
      </c>
    </row>
    <row r="7" spans="1:12">
      <c r="A7" s="1"/>
      <c r="B7" s="1">
        <v>820672</v>
      </c>
      <c r="C7" s="1" t="s">
        <v>34</v>
      </c>
      <c r="D7" s="1" t="s">
        <v>35</v>
      </c>
      <c r="E7" s="3" t="s">
        <v>36</v>
      </c>
      <c r="F7" s="1" t="s">
        <v>37</v>
      </c>
      <c r="G7" s="1">
        <v>0</v>
      </c>
      <c r="H7" s="1">
        <v>0</v>
      </c>
      <c r="I7" s="1">
        <v>0</v>
      </c>
      <c r="J7" s="1" t="s">
        <v>16</v>
      </c>
      <c r="K7" s="2"/>
      <c r="L7" s="5">
        <f>K7*8479.00</f>
        <v>0</v>
      </c>
    </row>
    <row r="8" spans="1:12">
      <c r="A8" s="1"/>
      <c r="B8" s="1">
        <v>820673</v>
      </c>
      <c r="C8" s="1" t="s">
        <v>38</v>
      </c>
      <c r="D8" s="1" t="s">
        <v>39</v>
      </c>
      <c r="E8" s="3" t="s">
        <v>40</v>
      </c>
      <c r="F8" s="1" t="s">
        <v>41</v>
      </c>
      <c r="G8" s="1">
        <v>0</v>
      </c>
      <c r="H8" s="1" t="s">
        <v>21</v>
      </c>
      <c r="I8" s="1">
        <v>0</v>
      </c>
      <c r="J8" s="1" t="s">
        <v>16</v>
      </c>
      <c r="K8" s="2"/>
      <c r="L8" s="5">
        <f>K8*10867.00</f>
        <v>0</v>
      </c>
    </row>
    <row r="9" spans="1:12">
      <c r="A9" s="1"/>
      <c r="B9" s="1">
        <v>820681</v>
      </c>
      <c r="C9" s="1" t="s">
        <v>42</v>
      </c>
      <c r="D9" s="1" t="s">
        <v>43</v>
      </c>
      <c r="E9" s="3" t="s">
        <v>44</v>
      </c>
      <c r="F9" s="1" t="s">
        <v>45</v>
      </c>
      <c r="G9" s="1">
        <v>0</v>
      </c>
      <c r="H9" s="1" t="s">
        <v>46</v>
      </c>
      <c r="I9" s="1">
        <v>0</v>
      </c>
      <c r="J9" s="1" t="s">
        <v>16</v>
      </c>
      <c r="K9" s="2"/>
      <c r="L9" s="5">
        <f>K9*3738.00</f>
        <v>0</v>
      </c>
    </row>
    <row r="10" spans="1:12">
      <c r="A10" s="1"/>
      <c r="B10" s="1">
        <v>820682</v>
      </c>
      <c r="C10" s="1" t="s">
        <v>47</v>
      </c>
      <c r="D10" s="1" t="s">
        <v>48</v>
      </c>
      <c r="E10" s="3" t="s">
        <v>49</v>
      </c>
      <c r="F10" s="1" t="s">
        <v>50</v>
      </c>
      <c r="G10" s="1">
        <v>0</v>
      </c>
      <c r="H10" s="1" t="s">
        <v>15</v>
      </c>
      <c r="I10" s="1">
        <v>0</v>
      </c>
      <c r="J10" s="1" t="s">
        <v>16</v>
      </c>
      <c r="K10" s="2"/>
      <c r="L10" s="5">
        <f>K10*4100.00</f>
        <v>0</v>
      </c>
    </row>
    <row r="11" spans="1:12">
      <c r="A11" s="1"/>
      <c r="B11" s="1">
        <v>820683</v>
      </c>
      <c r="C11" s="1" t="s">
        <v>51</v>
      </c>
      <c r="D11" s="1" t="s">
        <v>52</v>
      </c>
      <c r="E11" s="3" t="s">
        <v>53</v>
      </c>
      <c r="F11" s="1" t="s">
        <v>54</v>
      </c>
      <c r="G11" s="1">
        <v>0</v>
      </c>
      <c r="H11" s="1" t="s">
        <v>46</v>
      </c>
      <c r="I11" s="1">
        <v>0</v>
      </c>
      <c r="J11" s="1" t="s">
        <v>16</v>
      </c>
      <c r="K11" s="2"/>
      <c r="L11" s="5">
        <f>K11*4758.00</f>
        <v>0</v>
      </c>
    </row>
    <row r="12" spans="1:12">
      <c r="A12" s="1"/>
      <c r="B12" s="1">
        <v>820684</v>
      </c>
      <c r="C12" s="1" t="s">
        <v>55</v>
      </c>
      <c r="D12" s="1" t="s">
        <v>56</v>
      </c>
      <c r="E12" s="3" t="s">
        <v>57</v>
      </c>
      <c r="F12" s="1" t="s">
        <v>58</v>
      </c>
      <c r="G12" s="1">
        <v>4</v>
      </c>
      <c r="H12" s="1" t="s">
        <v>15</v>
      </c>
      <c r="I12" s="1">
        <v>0</v>
      </c>
      <c r="J12" s="1" t="s">
        <v>16</v>
      </c>
      <c r="K12" s="2"/>
      <c r="L12" s="5">
        <f>K12*6061.00</f>
        <v>0</v>
      </c>
    </row>
    <row r="13" spans="1:12">
      <c r="A13" s="1"/>
      <c r="B13" s="1">
        <v>820685</v>
      </c>
      <c r="C13" s="1" t="s">
        <v>59</v>
      </c>
      <c r="D13" s="1" t="s">
        <v>60</v>
      </c>
      <c r="E13" s="3" t="s">
        <v>61</v>
      </c>
      <c r="F13" s="1" t="s">
        <v>62</v>
      </c>
      <c r="G13" s="1">
        <v>0</v>
      </c>
      <c r="H13" s="1" t="s">
        <v>15</v>
      </c>
      <c r="I13" s="1">
        <v>0</v>
      </c>
      <c r="J13" s="1" t="s">
        <v>16</v>
      </c>
      <c r="K13" s="2"/>
      <c r="L13" s="5">
        <f>K13*6886.00</f>
        <v>0</v>
      </c>
    </row>
    <row r="14" spans="1:12">
      <c r="A14" s="1"/>
      <c r="B14" s="1">
        <v>820686</v>
      </c>
      <c r="C14" s="1" t="s">
        <v>63</v>
      </c>
      <c r="D14" s="1" t="s">
        <v>64</v>
      </c>
      <c r="E14" s="3" t="s">
        <v>65</v>
      </c>
      <c r="F14" s="1" t="s">
        <v>66</v>
      </c>
      <c r="G14" s="1">
        <v>0</v>
      </c>
      <c r="H14" s="1" t="s">
        <v>21</v>
      </c>
      <c r="I14" s="1">
        <v>0</v>
      </c>
      <c r="J14" s="1" t="s">
        <v>16</v>
      </c>
      <c r="K14" s="2"/>
      <c r="L14" s="5">
        <f>K14*7672.00</f>
        <v>0</v>
      </c>
    </row>
    <row r="15" spans="1:12">
      <c r="A15" s="1"/>
      <c r="B15" s="1">
        <v>820687</v>
      </c>
      <c r="C15" s="1" t="s">
        <v>67</v>
      </c>
      <c r="D15" s="1" t="s">
        <v>68</v>
      </c>
      <c r="E15" s="3" t="s">
        <v>69</v>
      </c>
      <c r="F15" s="1" t="s">
        <v>70</v>
      </c>
      <c r="G15" s="1">
        <v>0</v>
      </c>
      <c r="H15" s="1">
        <v>9</v>
      </c>
      <c r="I15" s="1">
        <v>0</v>
      </c>
      <c r="J15" s="1" t="s">
        <v>16</v>
      </c>
      <c r="K15" s="2"/>
      <c r="L15" s="5">
        <f>K15*9719.00</f>
        <v>0</v>
      </c>
    </row>
    <row r="16" spans="1:12">
      <c r="A16" s="1"/>
      <c r="B16" s="1">
        <v>820688</v>
      </c>
      <c r="C16" s="1" t="s">
        <v>71</v>
      </c>
      <c r="D16" s="1" t="s">
        <v>72</v>
      </c>
      <c r="E16" s="3" t="s">
        <v>73</v>
      </c>
      <c r="F16" s="1" t="s">
        <v>74</v>
      </c>
      <c r="G16" s="1">
        <v>0</v>
      </c>
      <c r="H16" s="1" t="s">
        <v>21</v>
      </c>
      <c r="I16" s="1">
        <v>0</v>
      </c>
      <c r="J16" s="1" t="s">
        <v>16</v>
      </c>
      <c r="K16" s="2"/>
      <c r="L16" s="5">
        <f>K16*7411.00</f>
        <v>0</v>
      </c>
    </row>
    <row r="17" spans="1:12">
      <c r="A17" s="1"/>
      <c r="B17" s="1">
        <v>820689</v>
      </c>
      <c r="C17" s="1" t="s">
        <v>75</v>
      </c>
      <c r="D17" s="1" t="s">
        <v>76</v>
      </c>
      <c r="E17" s="3" t="s">
        <v>77</v>
      </c>
      <c r="F17" s="1" t="s">
        <v>78</v>
      </c>
      <c r="G17" s="1">
        <v>0</v>
      </c>
      <c r="H17" s="1" t="s">
        <v>21</v>
      </c>
      <c r="I17" s="1">
        <v>0</v>
      </c>
      <c r="J17" s="1" t="s">
        <v>16</v>
      </c>
      <c r="K17" s="2"/>
      <c r="L17" s="5">
        <f>K17*8957.00</f>
        <v>0</v>
      </c>
    </row>
    <row r="18" spans="1:12">
      <c r="A18" s="1"/>
      <c r="B18" s="1">
        <v>820690</v>
      </c>
      <c r="C18" s="1" t="s">
        <v>79</v>
      </c>
      <c r="D18" s="1" t="s">
        <v>80</v>
      </c>
      <c r="E18" s="3" t="s">
        <v>81</v>
      </c>
      <c r="F18" s="1" t="s">
        <v>82</v>
      </c>
      <c r="G18" s="1">
        <v>1</v>
      </c>
      <c r="H18" s="1">
        <v>7</v>
      </c>
      <c r="I18" s="1">
        <v>0</v>
      </c>
      <c r="J18" s="1" t="s">
        <v>16</v>
      </c>
      <c r="K18" s="2"/>
      <c r="L18" s="5">
        <f>K18*10108.00</f>
        <v>0</v>
      </c>
    </row>
    <row r="19" spans="1:12">
      <c r="A19" s="1"/>
      <c r="B19" s="1">
        <v>820691</v>
      </c>
      <c r="C19" s="1" t="s">
        <v>83</v>
      </c>
      <c r="D19" s="1" t="s">
        <v>84</v>
      </c>
      <c r="E19" s="3" t="s">
        <v>85</v>
      </c>
      <c r="F19" s="1" t="s">
        <v>86</v>
      </c>
      <c r="G19" s="1">
        <v>0</v>
      </c>
      <c r="H19" s="1">
        <v>8</v>
      </c>
      <c r="I19" s="1">
        <v>0</v>
      </c>
      <c r="J19" s="1" t="s">
        <v>16</v>
      </c>
      <c r="K19" s="2"/>
      <c r="L19" s="5">
        <f>K19*11607.00</f>
        <v>0</v>
      </c>
    </row>
    <row r="20" spans="1:12">
      <c r="A20" s="1"/>
      <c r="B20" s="1">
        <v>820692</v>
      </c>
      <c r="C20" s="1" t="s">
        <v>87</v>
      </c>
      <c r="D20" s="1" t="s">
        <v>88</v>
      </c>
      <c r="E20" s="3" t="s">
        <v>89</v>
      </c>
      <c r="F20" s="1" t="s">
        <v>90</v>
      </c>
      <c r="G20" s="1">
        <v>0</v>
      </c>
      <c r="H20" s="1" t="s">
        <v>21</v>
      </c>
      <c r="I20" s="1">
        <v>0</v>
      </c>
      <c r="J20" s="1" t="s">
        <v>16</v>
      </c>
      <c r="K20" s="2"/>
      <c r="L20" s="5">
        <f>K20*13928.00</f>
        <v>0</v>
      </c>
    </row>
    <row r="21" spans="1:12">
      <c r="A21" s="1"/>
      <c r="B21" s="1">
        <v>824491</v>
      </c>
      <c r="C21" s="1" t="s">
        <v>91</v>
      </c>
      <c r="D21" s="1" t="s">
        <v>92</v>
      </c>
      <c r="E21" s="3" t="s">
        <v>93</v>
      </c>
      <c r="F21" s="1" t="s">
        <v>94</v>
      </c>
      <c r="G21" s="1">
        <v>0</v>
      </c>
      <c r="H21" s="1">
        <v>0</v>
      </c>
      <c r="I21" s="1">
        <v>0</v>
      </c>
      <c r="J21" s="1" t="s">
        <v>16</v>
      </c>
      <c r="K21" s="2"/>
      <c r="L21" s="5">
        <f>K21*9702.00</f>
        <v>0</v>
      </c>
    </row>
    <row r="22" spans="1:12">
      <c r="A22" s="1"/>
      <c r="B22" s="1">
        <v>824492</v>
      </c>
      <c r="C22" s="1" t="s">
        <v>95</v>
      </c>
      <c r="D22" s="1" t="s">
        <v>96</v>
      </c>
      <c r="E22" s="3" t="s">
        <v>97</v>
      </c>
      <c r="F22" s="1" t="s">
        <v>98</v>
      </c>
      <c r="G22" s="1">
        <v>0</v>
      </c>
      <c r="H22" s="1">
        <v>0</v>
      </c>
      <c r="I22" s="1">
        <v>0</v>
      </c>
      <c r="J22" s="1" t="s">
        <v>16</v>
      </c>
      <c r="K22" s="2"/>
      <c r="L22" s="5">
        <f>K22*11534.00</f>
        <v>0</v>
      </c>
    </row>
    <row r="23" spans="1:12">
      <c r="A23" s="1"/>
      <c r="B23" s="1">
        <v>824493</v>
      </c>
      <c r="C23" s="1" t="s">
        <v>99</v>
      </c>
      <c r="D23" s="1" t="s">
        <v>100</v>
      </c>
      <c r="E23" s="3" t="s">
        <v>101</v>
      </c>
      <c r="F23" s="1" t="s">
        <v>102</v>
      </c>
      <c r="G23" s="1">
        <v>0</v>
      </c>
      <c r="H23" s="1">
        <v>0</v>
      </c>
      <c r="I23" s="1">
        <v>0</v>
      </c>
      <c r="J23" s="1" t="s">
        <v>16</v>
      </c>
      <c r="K23" s="2"/>
      <c r="L23" s="5">
        <f>K23*13095.00</f>
        <v>0</v>
      </c>
    </row>
    <row r="24" spans="1:12">
      <c r="A24" s="1"/>
      <c r="B24" s="1">
        <v>824494</v>
      </c>
      <c r="C24" s="1" t="s">
        <v>103</v>
      </c>
      <c r="D24" s="1" t="s">
        <v>104</v>
      </c>
      <c r="E24" s="3" t="s">
        <v>105</v>
      </c>
      <c r="F24" s="1" t="s">
        <v>106</v>
      </c>
      <c r="G24" s="1">
        <v>0</v>
      </c>
      <c r="H24" s="1">
        <v>0</v>
      </c>
      <c r="I24" s="1">
        <v>0</v>
      </c>
      <c r="J24" s="1" t="s">
        <v>16</v>
      </c>
      <c r="K24" s="2"/>
      <c r="L24" s="5">
        <f>K24*14033.00</f>
        <v>0</v>
      </c>
    </row>
    <row r="25" spans="1:12">
      <c r="A25" s="1"/>
      <c r="B25" s="1">
        <v>824495</v>
      </c>
      <c r="C25" s="1" t="s">
        <v>107</v>
      </c>
      <c r="D25" s="1" t="s">
        <v>108</v>
      </c>
      <c r="E25" s="3" t="s">
        <v>109</v>
      </c>
      <c r="F25" s="1" t="s">
        <v>110</v>
      </c>
      <c r="G25" s="1">
        <v>0</v>
      </c>
      <c r="H25" s="1">
        <v>0</v>
      </c>
      <c r="I25" s="1">
        <v>0</v>
      </c>
      <c r="J25" s="1" t="s">
        <v>16</v>
      </c>
      <c r="K25" s="2"/>
      <c r="L25" s="5">
        <f>K25*16147.00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8"/>
    <mergeCell ref="A9:A15"/>
    <mergeCell ref="A16:A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2025-06-01T18:30:06+03:00</dcterms:created>
  <dcterms:modified xsi:type="dcterms:W3CDTF">2025-06-01T18:30:06+03:00</dcterms:modified>
  <dc:title>Untitled Spreadsheet</dc:title>
  <dc:description/>
  <dc:subject/>
  <cp:keywords/>
  <cp:category/>
</cp:coreProperties>
</file>