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<sst xmlns="http://schemas.openxmlformats.org/spreadsheetml/2006/main" uniqueCount="111">
  <si>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</si>
  <si>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</si>
  <si>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</si>
  <si>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</si>
  <si>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</si>
  <si>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</si>
  <si>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</si>
  <si>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</si>
  <si>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</si>
  <si>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</si>
  <si>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VLC-711001</t>
  </si>
  <si>
    <t>VTc.540.0.01</t>
  </si>
  <si>
    <t>Шкаф коллекторный ШРВ1 (670-760/494/125-195)</t>
  </si>
  <si>
    <t>4 397.00 руб.</t>
  </si>
  <si>
    <t>шт</t>
  </si>
  <si>
    <t>VLC-711002</t>
  </si>
  <si>
    <t>VTc.540.0.02</t>
  </si>
  <si>
    <t>Шкаф коллекторный ШРВ2 (670-760/594/125-195)</t>
  </si>
  <si>
    <t>4 767.00 руб.</t>
  </si>
  <si>
    <t>&gt;10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</si>
  <si>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</si>
  <si>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</si>
  <si>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</si>
  <si>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</si>
  <si>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</si>
  <si>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</si>
  <si>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</si>
  <si>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</si>
  <si>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&gt;25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</si>
  <si>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</si>
  <si>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</si>
  <si>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</si>
  <si>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</si>
  <si>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</si>
  <si>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</si>
  <si>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</si>
  <si>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</si>
  <si>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</si>
  <si>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</si>
  <si>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</si>
  <si>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</si>
  <si>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</si>
  <si>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</si>
  <si>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</si>
  <si>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</si>
  <si>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&gt;100</t>
  </si>
  <si>
    <t>VLC-711016</t>
  </si>
  <si>
    <t>VTc.541.0.02</t>
  </si>
  <si>
    <t>Шкаф коллекторный ШРН2 (651-691/554/120)</t>
  </si>
  <si>
    <t>4 100.00 руб.</t>
  </si>
  <si>
    <t>&gt;50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</si>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</sst>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ae_86a5_11e9_8101_003048fd731b_4396be6a_0312_11ef_a5a4_047c1617b1432.jpeg"/><Relationship Id="rId3" Type="http://schemas.openxmlformats.org/officeDocument/2006/relationships/image" Target="../media/fae7febc_86a5_11e9_8101_003048fd731b_409a696d_281f_11ed_a30f_00259070b487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0" descr="Image_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1" descr="Image_7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2" descr="Image_7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1"/>
      <c r="B2" s="1">
        <v>820667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K2*4397.00</f>
        <v>0</v>
      </c>
    </row>
    <row r="3" spans="1:12">
      <c r="A3" s="1"/>
      <c r="B3" s="1">
        <v>820668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 t="s">
        <v>19</v>
      </c>
      <c r="I3" s="1">
        <v>0</v>
      </c>
      <c r="J3" s="1" t="s">
        <v>14</v>
      </c>
      <c r="K3" s="2"/>
      <c r="L3" s="5">
        <f>K3*4767.00</f>
        <v>0</v>
      </c>
    </row>
    <row r="4" spans="1:12">
      <c r="A4" s="1"/>
      <c r="B4" s="1">
        <v>820669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K4*5453.00</f>
        <v>0</v>
      </c>
    </row>
    <row r="5" spans="1:12">
      <c r="A5" s="1"/>
      <c r="B5" s="1">
        <v>820670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 t="s">
        <v>28</v>
      </c>
      <c r="I5" s="1">
        <v>0</v>
      </c>
      <c r="J5" s="1" t="s">
        <v>14</v>
      </c>
      <c r="K5" s="2"/>
      <c r="L5" s="5">
        <f>K5*6593.00</f>
        <v>0</v>
      </c>
    </row>
    <row r="6" spans="1:12">
      <c r="A6" s="1"/>
      <c r="B6" s="1">
        <v>820671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 t="s">
        <v>28</v>
      </c>
      <c r="I6" s="1">
        <v>0</v>
      </c>
      <c r="J6" s="1" t="s">
        <v>14</v>
      </c>
      <c r="K6" s="2"/>
      <c r="L6" s="5">
        <f>K6*7499.00</f>
        <v>0</v>
      </c>
    </row>
    <row r="7" spans="1:12">
      <c r="A7" s="1"/>
      <c r="B7" s="1">
        <v>820672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 t="s">
        <v>19</v>
      </c>
      <c r="I7" s="1">
        <v>0</v>
      </c>
      <c r="J7" s="1" t="s">
        <v>14</v>
      </c>
      <c r="K7" s="2"/>
      <c r="L7" s="5">
        <f>K7*8479.00</f>
        <v>0</v>
      </c>
    </row>
    <row r="8" spans="1:12">
      <c r="A8" s="1"/>
      <c r="B8" s="1">
        <v>820673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 t="s">
        <v>19</v>
      </c>
      <c r="I8" s="1">
        <v>0</v>
      </c>
      <c r="J8" s="1" t="s">
        <v>14</v>
      </c>
      <c r="K8" s="2"/>
      <c r="L8" s="5">
        <f>K8*10867.00</f>
        <v>0</v>
      </c>
    </row>
    <row r="9" spans="1:12">
      <c r="A9" s="1"/>
      <c r="B9" s="1">
        <v>820681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0</v>
      </c>
      <c r="H9" s="1" t="s">
        <v>45</v>
      </c>
      <c r="I9" s="1">
        <v>0</v>
      </c>
      <c r="J9" s="1" t="s">
        <v>14</v>
      </c>
      <c r="K9" s="2"/>
      <c r="L9" s="5">
        <f>K9*3738.00</f>
        <v>0</v>
      </c>
    </row>
    <row r="10" spans="1:12">
      <c r="A10" s="1"/>
      <c r="B10" s="1">
        <v>820682</v>
      </c>
      <c r="C10" s="1" t="s">
        <v>46</v>
      </c>
      <c r="D10" s="1" t="s">
        <v>47</v>
      </c>
      <c r="E10" s="3" t="s">
        <v>48</v>
      </c>
      <c r="F10" s="1" t="s">
        <v>49</v>
      </c>
      <c r="G10" s="1">
        <v>0</v>
      </c>
      <c r="H10" s="1" t="s">
        <v>50</v>
      </c>
      <c r="I10" s="1">
        <v>0</v>
      </c>
      <c r="J10" s="1" t="s">
        <v>14</v>
      </c>
      <c r="K10" s="2"/>
      <c r="L10" s="5">
        <f>K10*4100.00</f>
        <v>0</v>
      </c>
    </row>
    <row r="11" spans="1:12">
      <c r="A11" s="1"/>
      <c r="B11" s="1">
        <v>820683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0</v>
      </c>
      <c r="H11" s="1" t="s">
        <v>28</v>
      </c>
      <c r="I11" s="1">
        <v>0</v>
      </c>
      <c r="J11" s="1" t="s">
        <v>14</v>
      </c>
      <c r="K11" s="2"/>
      <c r="L11" s="5">
        <f>K11*4758.00</f>
        <v>0</v>
      </c>
    </row>
    <row r="12" spans="1:12">
      <c r="A12" s="1"/>
      <c r="B12" s="1">
        <v>820684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0</v>
      </c>
      <c r="H12" s="1" t="s">
        <v>28</v>
      </c>
      <c r="I12" s="1">
        <v>0</v>
      </c>
      <c r="J12" s="1" t="s">
        <v>14</v>
      </c>
      <c r="K12" s="2"/>
      <c r="L12" s="5">
        <f>K12*6061.00</f>
        <v>0</v>
      </c>
    </row>
    <row r="13" spans="1:12">
      <c r="A13" s="1"/>
      <c r="B13" s="1">
        <v>820685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0</v>
      </c>
      <c r="H13" s="1" t="s">
        <v>28</v>
      </c>
      <c r="I13" s="1">
        <v>0</v>
      </c>
      <c r="J13" s="1" t="s">
        <v>14</v>
      </c>
      <c r="K13" s="2"/>
      <c r="L13" s="5">
        <f>K13*6886.00</f>
        <v>0</v>
      </c>
    </row>
    <row r="14" spans="1:12">
      <c r="A14" s="1"/>
      <c r="B14" s="1">
        <v>820686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 t="s">
        <v>19</v>
      </c>
      <c r="I14" s="1">
        <v>0</v>
      </c>
      <c r="J14" s="1" t="s">
        <v>14</v>
      </c>
      <c r="K14" s="2"/>
      <c r="L14" s="5">
        <f>K14*7672.00</f>
        <v>0</v>
      </c>
    </row>
    <row r="15" spans="1:12">
      <c r="A15" s="1"/>
      <c r="B15" s="1">
        <v>820687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0</v>
      </c>
      <c r="H15" s="1" t="s">
        <v>19</v>
      </c>
      <c r="I15" s="1">
        <v>0</v>
      </c>
      <c r="J15" s="1" t="s">
        <v>14</v>
      </c>
      <c r="K15" s="2"/>
      <c r="L15" s="5">
        <f>K15*9719.00</f>
        <v>0</v>
      </c>
    </row>
    <row r="16" spans="1:12">
      <c r="A16" s="1"/>
      <c r="B16" s="1">
        <v>820688</v>
      </c>
      <c r="C16" s="1" t="s">
        <v>71</v>
      </c>
      <c r="D16" s="1" t="s">
        <v>72</v>
      </c>
      <c r="E16" s="3" t="s">
        <v>73</v>
      </c>
      <c r="F16" s="1" t="s">
        <v>74</v>
      </c>
      <c r="G16" s="1">
        <v>0</v>
      </c>
      <c r="H16" s="1" t="s">
        <v>28</v>
      </c>
      <c r="I16" s="1">
        <v>0</v>
      </c>
      <c r="J16" s="1" t="s">
        <v>14</v>
      </c>
      <c r="K16" s="2"/>
      <c r="L16" s="5">
        <f>K16*7411.00</f>
        <v>0</v>
      </c>
    </row>
    <row r="17" spans="1:12">
      <c r="A17" s="1"/>
      <c r="B17" s="1">
        <v>820689</v>
      </c>
      <c r="C17" s="1" t="s">
        <v>75</v>
      </c>
      <c r="D17" s="1" t="s">
        <v>76</v>
      </c>
      <c r="E17" s="3" t="s">
        <v>77</v>
      </c>
      <c r="F17" s="1" t="s">
        <v>78</v>
      </c>
      <c r="G17" s="1">
        <v>0</v>
      </c>
      <c r="H17" s="1" t="s">
        <v>19</v>
      </c>
      <c r="I17" s="1">
        <v>0</v>
      </c>
      <c r="J17" s="1" t="s">
        <v>14</v>
      </c>
      <c r="K17" s="2"/>
      <c r="L17" s="5">
        <f>K17*8957.00</f>
        <v>0</v>
      </c>
    </row>
    <row r="18" spans="1:12">
      <c r="A18" s="1"/>
      <c r="B18" s="1">
        <v>820690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1</v>
      </c>
      <c r="H18" s="1" t="s">
        <v>19</v>
      </c>
      <c r="I18" s="1">
        <v>0</v>
      </c>
      <c r="J18" s="1" t="s">
        <v>14</v>
      </c>
      <c r="K18" s="2"/>
      <c r="L18" s="5">
        <f>K18*10108.00</f>
        <v>0</v>
      </c>
    </row>
    <row r="19" spans="1:12">
      <c r="A19" s="1"/>
      <c r="B19" s="1">
        <v>820691</v>
      </c>
      <c r="C19" s="1" t="s">
        <v>83</v>
      </c>
      <c r="D19" s="1" t="s">
        <v>84</v>
      </c>
      <c r="E19" s="3" t="s">
        <v>85</v>
      </c>
      <c r="F19" s="1" t="s">
        <v>86</v>
      </c>
      <c r="G19" s="1">
        <v>0</v>
      </c>
      <c r="H19" s="1" t="s">
        <v>19</v>
      </c>
      <c r="I19" s="1">
        <v>0</v>
      </c>
      <c r="J19" s="1" t="s">
        <v>14</v>
      </c>
      <c r="K19" s="2"/>
      <c r="L19" s="5">
        <f>K19*11607.00</f>
        <v>0</v>
      </c>
    </row>
    <row r="20" spans="1:12">
      <c r="A20" s="1"/>
      <c r="B20" s="1">
        <v>820692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 t="s">
        <v>19</v>
      </c>
      <c r="I20" s="1">
        <v>0</v>
      </c>
      <c r="J20" s="1" t="s">
        <v>14</v>
      </c>
      <c r="K20" s="2"/>
      <c r="L20" s="5">
        <f>K20*13928.00</f>
        <v>0</v>
      </c>
    </row>
    <row r="21" spans="1:12">
      <c r="A21" s="1"/>
      <c r="B21" s="1">
        <v>824491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K21*9702.00</f>
        <v>0</v>
      </c>
    </row>
    <row r="22" spans="1:12">
      <c r="A22" s="1"/>
      <c r="B22" s="1">
        <v>824492</v>
      </c>
      <c r="C22" s="1" t="s">
        <v>95</v>
      </c>
      <c r="D22" s="1" t="s">
        <v>96</v>
      </c>
      <c r="E22" s="3" t="s">
        <v>97</v>
      </c>
      <c r="F22" s="1" t="s">
        <v>98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K22*11534.00</f>
        <v>0</v>
      </c>
    </row>
    <row r="23" spans="1:12">
      <c r="A23" s="1"/>
      <c r="B23" s="1">
        <v>824493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K23*13095.00</f>
        <v>0</v>
      </c>
    </row>
    <row r="24" spans="1:12">
      <c r="A24" s="1"/>
      <c r="B24" s="1">
        <v>824494</v>
      </c>
      <c r="C24" s="1" t="s">
        <v>103</v>
      </c>
      <c r="D24" s="1" t="s">
        <v>104</v>
      </c>
      <c r="E24" s="3" t="s">
        <v>105</v>
      </c>
      <c r="F24" s="1" t="s">
        <v>106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K24*14033.00</f>
        <v>0</v>
      </c>
    </row>
    <row r="25" spans="1:12">
      <c r="A25" s="1"/>
      <c r="B25" s="1">
        <v>824495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K25*16147.00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2025-01-02T23:45:09+03:00</dcterms:created>
  <dcterms:modified xsi:type="dcterms:W3CDTF">2025-01-02T23:45:09+03:00</dcterms:modified>
  <dc:title>Untitled Spreadsheet</dc:title>
  <dc:description/>
  <dc:subject/>
  <cp:keywords/>
  <cp:category/>
</cp:coreProperties>
</file>