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<sst xmlns="http://schemas.openxmlformats.org/spreadsheetml/2006/main" uniqueCount="137">
  <si>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</si>
  <si>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</si>
  <si>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</si>
  <si>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</si>
  <si>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</si>
  <si>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</si>
  <si>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</si>
  <si>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</si>
  <si>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</si>
  <si>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</si>
  <si>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FCS-110001</t>
  </si>
  <si>
    <t>соединительный элемент GEBO (нар рез) 1/2" AK (18шт)</t>
  </si>
  <si>
    <t>911.03 руб.</t>
  </si>
  <si>
    <t>шт</t>
  </si>
  <si>
    <t>FCS-110002</t>
  </si>
  <si>
    <t>соединительный элемент GEBO (нар рез) 3/4" AK (18шт)</t>
  </si>
  <si>
    <t>1 072.19 руб.</t>
  </si>
  <si>
    <t>FCS-110003</t>
  </si>
  <si>
    <t>соединительный элемент GEBO (нар рез) 1" AK (15шт)</t>
  </si>
  <si>
    <t>1 308.35 руб.</t>
  </si>
  <si>
    <t>&gt;50</t>
  </si>
  <si>
    <t>FCS-110004</t>
  </si>
  <si>
    <t>соединительный элемент GEBO (нар рез) 1 1/4" AK (10шт)</t>
  </si>
  <si>
    <t>1 759.38 руб.</t>
  </si>
  <si>
    <t>&gt;25</t>
  </si>
  <si>
    <t>FCS-110005</t>
  </si>
  <si>
    <t>соединительный элемент GEBO (нар рез) 1 1/2" AK (8шт)</t>
  </si>
  <si>
    <t>2 132.07 руб.</t>
  </si>
  <si>
    <t>&gt;10</t>
  </si>
  <si>
    <t>FCS-110006</t>
  </si>
  <si>
    <t>соединительный элемент GEBO (нар рез) 2" AK (6шт)</t>
  </si>
  <si>
    <t>3 533.30 руб.</t>
  </si>
  <si>
    <t>FCS-110007</t>
  </si>
  <si>
    <t>соединительный элемент GEBO (вн рез) 1/2" IK (18шт)</t>
  </si>
  <si>
    <t>922.22 руб.</t>
  </si>
  <si>
    <t>FCS-110008</t>
  </si>
  <si>
    <t>соединительный элемент GEBO (вн рез) 3/4" IK (18шт)</t>
  </si>
  <si>
    <t>1 108.03 руб.</t>
  </si>
  <si>
    <t>FCS-110009</t>
  </si>
  <si>
    <t>соединительный элемент GEBO (вн рез) 1" IK (15шт)</t>
  </si>
  <si>
    <t>1 381.10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</si>
  <si>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</si>
  <si>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</si>
  <si>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</si>
  <si>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</si>
  <si>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2 230.57 руб.</t>
  </si>
  <si>
    <t>FCS-110012</t>
  </si>
  <si>
    <t>соединительный элемент GEBO (вн рез) 2" IK (6шт)</t>
  </si>
  <si>
    <t>3 440.41 руб.</t>
  </si>
  <si>
    <t>FCS-110013</t>
  </si>
  <si>
    <t>обойма ремонтная GEBO 1/2" DSK</t>
  </si>
  <si>
    <t>711.31 руб.</t>
  </si>
  <si>
    <t>FCS-110014</t>
  </si>
  <si>
    <t>обойма ремонтная GEBO 3/4" DSK</t>
  </si>
  <si>
    <t>803.69 руб.</t>
  </si>
  <si>
    <t>FCS-110015</t>
  </si>
  <si>
    <t>обойма ремонтная GEBO 1" DSK</t>
  </si>
  <si>
    <t>1 013.86 руб.</t>
  </si>
  <si>
    <t>FCS-110016</t>
  </si>
  <si>
    <t>обойма ремонтная GEBO 1 1/4" DSK</t>
  </si>
  <si>
    <t>1 236.72 руб.</t>
  </si>
  <si>
    <t>FCS-110017</t>
  </si>
  <si>
    <t>обойма ремонтная GEBO 1 1/2" DSK</t>
  </si>
  <si>
    <t>1 794.45 руб.</t>
  </si>
  <si>
    <t>FCS-110018</t>
  </si>
  <si>
    <t>обойма ремонтная GEBO 2" DSK</t>
  </si>
  <si>
    <t>2 361.42 руб.</t>
  </si>
  <si>
    <t>FCS-110019</t>
  </si>
  <si>
    <t>обойма ремонтная с отводом GEBO 1*3/4" ANB</t>
  </si>
  <si>
    <t>971.06 руб.</t>
  </si>
  <si>
    <t>FCS-110020</t>
  </si>
  <si>
    <t>обойма ремонтная с отводом GEBO 1 1/4*3/4" ANB</t>
  </si>
  <si>
    <t>1 475.11 руб.</t>
  </si>
  <si>
    <t>FCS-110021</t>
  </si>
  <si>
    <t>обойма ремонтная с отводом GEBO 1 1/2*3/4" ANB</t>
  </si>
  <si>
    <t>2 049.25 руб.</t>
  </si>
  <si>
    <t>FCS-110022</t>
  </si>
  <si>
    <t>обойма ремонтная с отводом GEBO 2" * 1" ANB</t>
  </si>
  <si>
    <t>2 719.66 руб.</t>
  </si>
  <si>
    <t>FCS-110023</t>
  </si>
  <si>
    <t>муфта соединительная GEBO 1/2"</t>
  </si>
  <si>
    <t>1 163.97 руб.</t>
  </si>
  <si>
    <t>FCS-110024</t>
  </si>
  <si>
    <t>муфта соединительная GEBO 3/4"</t>
  </si>
  <si>
    <t>1 393.69 руб.</t>
  </si>
  <si>
    <t>FCS-110025</t>
  </si>
  <si>
    <t>муфта соединительная GEBO 1"</t>
  </si>
  <si>
    <t>1 701.19 руб.</t>
  </si>
  <si>
    <t>FCS-120087</t>
  </si>
  <si>
    <t>американка вн. вн. GEBO Platinum чугун. 1" / 330-6V</t>
  </si>
  <si>
    <t>371.38 руб.</t>
  </si>
  <si>
    <t>FCS-120089</t>
  </si>
  <si>
    <t>американка вн. вн. GEBO Platinum чугун. 2 1/2" / 330-10V</t>
  </si>
  <si>
    <t>1 739.88 руб.</t>
  </si>
  <si>
    <t>FCS-120096</t>
  </si>
  <si>
    <t>угольник вн. вн. GEBO Platinum чугун. 1/2" / 90-4V</t>
  </si>
  <si>
    <t>79.25 руб.</t>
  </si>
  <si>
    <t>FCS-150001</t>
  </si>
  <si>
    <t>VR2057</t>
  </si>
  <si>
    <t>Муфта для соединения стальных и полимерных труб 1/2" вн.р. (64/8шт)</t>
  </si>
  <si>
    <t>480.50 руб.</t>
  </si>
  <si>
    <t>FCS-150004</t>
  </si>
  <si>
    <t>VR2063</t>
  </si>
  <si>
    <t>Муфта для соединения стальных и полимерных труб 1 1/4" вн.р. (40/5шт)</t>
  </si>
  <si>
    <t>1 377.10 руб.</t>
  </si>
  <si>
    <t>VER-000138</t>
  </si>
  <si>
    <t>VR2059</t>
  </si>
  <si>
    <t>Муфта для соединения стальных и полимерных труб 1/2"x1/2" (64/8шт)</t>
  </si>
  <si>
    <t>711.67 руб.</t>
  </si>
  <si>
    <t>VER-000219</t>
  </si>
  <si>
    <t>VR2060</t>
  </si>
  <si>
    <t>Муфта для соединения стальных и полимерных труб 3/4" вн.р. (64/8шт)</t>
  </si>
  <si>
    <t>607.64 руб.</t>
  </si>
  <si>
    <t>VER-000220</t>
  </si>
  <si>
    <t>VR2061</t>
  </si>
  <si>
    <t>Муфта для соединения стальных и полимерных труб 3/4" нар. р. (64/8шт)</t>
  </si>
  <si>
    <t>637.36 руб.</t>
  </si>
  <si>
    <t>VER-000309</t>
  </si>
  <si>
    <t>VR2062</t>
  </si>
  <si>
    <t>Муфта для соединения стальных и полимерных труб 3/4"X3/4" (64/8шт)</t>
  </si>
  <si>
    <t>926.32 руб.</t>
  </si>
  <si>
    <t>VER-000310</t>
  </si>
  <si>
    <t>VR2068</t>
  </si>
  <si>
    <t>Муфта для соединения стальных и полимерных труб 1"X1"(40/5шт)</t>
  </si>
  <si>
    <t>1 188.86 руб.</t>
  </si>
  <si>
    <t>VER-000311</t>
  </si>
  <si>
    <t>VR2066</t>
  </si>
  <si>
    <t>Муфта для соединения стальных и полимерных труб 1" вн.р  (40/5шт)</t>
  </si>
  <si>
    <t>776.06 руб.</t>
  </si>
  <si>
    <t>VER-000354</t>
  </si>
  <si>
    <t>VR2067</t>
  </si>
  <si>
    <t>Муфта для соединения стальных и полимерных труб 1" нар.р. (40/5шт)</t>
  </si>
  <si>
    <t>853.67 руб.</t>
  </si>
  <si>
    <t>VER-000518</t>
  </si>
  <si>
    <t>VR2064</t>
  </si>
  <si>
    <t>Муфта для соединения стальных и полимерных труб 1 1/4"M (40/1шт)</t>
  </si>
  <si>
    <t>1 335.82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</si>
</sst>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SUM(J2:J39)</f>
        <v>0</v>
      </c>
      <c r="K1" s="4" t="s">
        <v>9</v>
      </c>
      <c r="L1" s="5"/>
    </row>
    <row r="2" spans="1:12">
      <c r="A2" s="1"/>
      <c r="B2" s="1">
        <v>820693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K2*911.03</f>
        <v>0</v>
      </c>
    </row>
    <row r="3" spans="1:12">
      <c r="A3" s="1"/>
      <c r="B3" s="1">
        <v>820694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K3*1072.19</f>
        <v>0</v>
      </c>
    </row>
    <row r="4" spans="1:12">
      <c r="A4" s="1"/>
      <c r="B4" s="1">
        <v>820695</v>
      </c>
      <c r="C4" s="1" t="s">
        <v>17</v>
      </c>
      <c r="D4" s="1"/>
      <c r="E4" s="3" t="s">
        <v>18</v>
      </c>
      <c r="F4" s="1" t="s">
        <v>19</v>
      </c>
      <c r="G4" s="1" t="s">
        <v>20</v>
      </c>
      <c r="H4" s="1">
        <v>0</v>
      </c>
      <c r="I4" s="1">
        <v>0</v>
      </c>
      <c r="J4" s="1" t="s">
        <v>13</v>
      </c>
      <c r="K4" s="2"/>
      <c r="L4" s="5">
        <f>K4*1308.35</f>
        <v>0</v>
      </c>
    </row>
    <row r="5" spans="1:12">
      <c r="A5" s="1"/>
      <c r="B5" s="1">
        <v>820696</v>
      </c>
      <c r="C5" s="1" t="s">
        <v>21</v>
      </c>
      <c r="D5" s="1"/>
      <c r="E5" s="3" t="s">
        <v>22</v>
      </c>
      <c r="F5" s="1" t="s">
        <v>23</v>
      </c>
      <c r="G5" s="1" t="s">
        <v>24</v>
      </c>
      <c r="H5" s="1">
        <v>0</v>
      </c>
      <c r="I5" s="1">
        <v>0</v>
      </c>
      <c r="J5" s="1" t="s">
        <v>13</v>
      </c>
      <c r="K5" s="2"/>
      <c r="L5" s="5">
        <f>K5*1759.38</f>
        <v>0</v>
      </c>
    </row>
    <row r="6" spans="1:12">
      <c r="A6" s="1"/>
      <c r="B6" s="1">
        <v>820697</v>
      </c>
      <c r="C6" s="1" t="s">
        <v>25</v>
      </c>
      <c r="D6" s="1"/>
      <c r="E6" s="3" t="s">
        <v>26</v>
      </c>
      <c r="F6" s="1" t="s">
        <v>27</v>
      </c>
      <c r="G6" s="1" t="s">
        <v>28</v>
      </c>
      <c r="H6" s="1">
        <v>0</v>
      </c>
      <c r="I6" s="1">
        <v>0</v>
      </c>
      <c r="J6" s="1" t="s">
        <v>13</v>
      </c>
      <c r="K6" s="2"/>
      <c r="L6" s="5">
        <f>K6*2132.07</f>
        <v>0</v>
      </c>
    </row>
    <row r="7" spans="1:12">
      <c r="A7" s="1"/>
      <c r="B7" s="1">
        <v>820698</v>
      </c>
      <c r="C7" s="1" t="s">
        <v>29</v>
      </c>
      <c r="D7" s="1"/>
      <c r="E7" s="3" t="s">
        <v>30</v>
      </c>
      <c r="F7" s="1" t="s">
        <v>31</v>
      </c>
      <c r="G7" s="1" t="s">
        <v>28</v>
      </c>
      <c r="H7" s="1">
        <v>0</v>
      </c>
      <c r="I7" s="1">
        <v>0</v>
      </c>
      <c r="J7" s="1" t="s">
        <v>13</v>
      </c>
      <c r="K7" s="2"/>
      <c r="L7" s="5">
        <f>K7*3533.30</f>
        <v>0</v>
      </c>
    </row>
    <row r="8" spans="1:12">
      <c r="A8" s="1"/>
      <c r="B8" s="1">
        <v>820699</v>
      </c>
      <c r="C8" s="1" t="s">
        <v>32</v>
      </c>
      <c r="D8" s="1"/>
      <c r="E8" s="3" t="s">
        <v>33</v>
      </c>
      <c r="F8" s="1" t="s">
        <v>34</v>
      </c>
      <c r="G8" s="1" t="s">
        <v>24</v>
      </c>
      <c r="H8" s="1">
        <v>0</v>
      </c>
      <c r="I8" s="1">
        <v>0</v>
      </c>
      <c r="J8" s="1" t="s">
        <v>13</v>
      </c>
      <c r="K8" s="2"/>
      <c r="L8" s="5">
        <f>K8*922.22</f>
        <v>0</v>
      </c>
    </row>
    <row r="9" spans="1:12">
      <c r="A9" s="1"/>
      <c r="B9" s="1">
        <v>820700</v>
      </c>
      <c r="C9" s="1" t="s">
        <v>35</v>
      </c>
      <c r="D9" s="1"/>
      <c r="E9" s="3" t="s">
        <v>36</v>
      </c>
      <c r="F9" s="1" t="s">
        <v>37</v>
      </c>
      <c r="G9" s="1">
        <v>2</v>
      </c>
      <c r="H9" s="1">
        <v>0</v>
      </c>
      <c r="I9" s="1">
        <v>0</v>
      </c>
      <c r="J9" s="1" t="s">
        <v>13</v>
      </c>
      <c r="K9" s="2"/>
      <c r="L9" s="5">
        <f>K9*1108.03</f>
        <v>0</v>
      </c>
    </row>
    <row r="10" spans="1:12">
      <c r="A10" s="1"/>
      <c r="B10" s="1">
        <v>820701</v>
      </c>
      <c r="C10" s="1" t="s">
        <v>38</v>
      </c>
      <c r="D10" s="1"/>
      <c r="E10" s="3" t="s">
        <v>39</v>
      </c>
      <c r="F10" s="1" t="s">
        <v>40</v>
      </c>
      <c r="G10" s="1" t="s">
        <v>24</v>
      </c>
      <c r="H10" s="1">
        <v>0</v>
      </c>
      <c r="I10" s="1">
        <v>0</v>
      </c>
      <c r="J10" s="1" t="s">
        <v>13</v>
      </c>
      <c r="K10" s="2"/>
      <c r="L10" s="5">
        <f>K10*1381.10</f>
        <v>0</v>
      </c>
    </row>
    <row r="11" spans="1:12">
      <c r="A11" s="1"/>
      <c r="B11" s="1">
        <v>820702</v>
      </c>
      <c r="C11" s="1" t="s">
        <v>41</v>
      </c>
      <c r="D11" s="1"/>
      <c r="E11" s="3" t="s">
        <v>42</v>
      </c>
      <c r="F11" s="1" t="s">
        <v>23</v>
      </c>
      <c r="G11" s="1" t="s">
        <v>28</v>
      </c>
      <c r="H11" s="1">
        <v>0</v>
      </c>
      <c r="I11" s="1">
        <v>0</v>
      </c>
      <c r="J11" s="1" t="s">
        <v>13</v>
      </c>
      <c r="K11" s="2"/>
      <c r="L11" s="5">
        <f>K11*1759.38</f>
        <v>0</v>
      </c>
    </row>
    <row r="12" spans="1:12">
      <c r="A12" s="1"/>
      <c r="B12" s="1">
        <v>820703</v>
      </c>
      <c r="C12" s="1" t="s">
        <v>43</v>
      </c>
      <c r="D12" s="1"/>
      <c r="E12" s="3" t="s">
        <v>44</v>
      </c>
      <c r="F12" s="1" t="s">
        <v>45</v>
      </c>
      <c r="G12" s="1">
        <v>7</v>
      </c>
      <c r="H12" s="1">
        <v>0</v>
      </c>
      <c r="I12" s="1">
        <v>0</v>
      </c>
      <c r="J12" s="1" t="s">
        <v>13</v>
      </c>
      <c r="K12" s="2"/>
      <c r="L12" s="5">
        <f>K12*2230.57</f>
        <v>0</v>
      </c>
    </row>
    <row r="13" spans="1:12">
      <c r="A13" s="1"/>
      <c r="B13" s="1">
        <v>820704</v>
      </c>
      <c r="C13" s="1" t="s">
        <v>46</v>
      </c>
      <c r="D13" s="1"/>
      <c r="E13" s="3" t="s">
        <v>47</v>
      </c>
      <c r="F13" s="1" t="s">
        <v>48</v>
      </c>
      <c r="G13" s="1">
        <v>4</v>
      </c>
      <c r="H13" s="1">
        <v>0</v>
      </c>
      <c r="I13" s="1">
        <v>0</v>
      </c>
      <c r="J13" s="1" t="s">
        <v>13</v>
      </c>
      <c r="K13" s="2"/>
      <c r="L13" s="5">
        <f>K13*3440.41</f>
        <v>0</v>
      </c>
    </row>
    <row r="14" spans="1:12">
      <c r="A14" s="1"/>
      <c r="B14" s="1">
        <v>820705</v>
      </c>
      <c r="C14" s="1" t="s">
        <v>49</v>
      </c>
      <c r="D14" s="1"/>
      <c r="E14" s="3" t="s">
        <v>50</v>
      </c>
      <c r="F14" s="1" t="s">
        <v>51</v>
      </c>
      <c r="G14" s="1">
        <v>5</v>
      </c>
      <c r="H14" s="1">
        <v>0</v>
      </c>
      <c r="I14" s="1">
        <v>0</v>
      </c>
      <c r="J14" s="1" t="s">
        <v>13</v>
      </c>
      <c r="K14" s="2"/>
      <c r="L14" s="5">
        <f>K14*711.31</f>
        <v>0</v>
      </c>
    </row>
    <row r="15" spans="1:12">
      <c r="A15" s="1"/>
      <c r="B15" s="1">
        <v>820706</v>
      </c>
      <c r="C15" s="1" t="s">
        <v>52</v>
      </c>
      <c r="D15" s="1"/>
      <c r="E15" s="3" t="s">
        <v>53</v>
      </c>
      <c r="F15" s="1" t="s">
        <v>54</v>
      </c>
      <c r="G15" s="1">
        <v>1</v>
      </c>
      <c r="H15" s="1">
        <v>0</v>
      </c>
      <c r="I15" s="1">
        <v>0</v>
      </c>
      <c r="J15" s="1" t="s">
        <v>13</v>
      </c>
      <c r="K15" s="2"/>
      <c r="L15" s="5">
        <f>K15*803.69</f>
        <v>0</v>
      </c>
    </row>
    <row r="16" spans="1:12">
      <c r="A16" s="1"/>
      <c r="B16" s="1">
        <v>820707</v>
      </c>
      <c r="C16" s="1" t="s">
        <v>55</v>
      </c>
      <c r="D16" s="1"/>
      <c r="E16" s="3" t="s">
        <v>56</v>
      </c>
      <c r="F16" s="1" t="s">
        <v>57</v>
      </c>
      <c r="G16" s="1">
        <v>4</v>
      </c>
      <c r="H16" s="1">
        <v>0</v>
      </c>
      <c r="I16" s="1">
        <v>0</v>
      </c>
      <c r="J16" s="1" t="s">
        <v>13</v>
      </c>
      <c r="K16" s="2"/>
      <c r="L16" s="5">
        <f>K16*1013.86</f>
        <v>0</v>
      </c>
    </row>
    <row r="17" spans="1:12">
      <c r="A17" s="1"/>
      <c r="B17" s="1">
        <v>820708</v>
      </c>
      <c r="C17" s="1" t="s">
        <v>58</v>
      </c>
      <c r="D17" s="1"/>
      <c r="E17" s="3" t="s">
        <v>59</v>
      </c>
      <c r="F17" s="1" t="s">
        <v>60</v>
      </c>
      <c r="G17" s="1">
        <v>4</v>
      </c>
      <c r="H17" s="1">
        <v>0</v>
      </c>
      <c r="I17" s="1">
        <v>0</v>
      </c>
      <c r="J17" s="1" t="s">
        <v>13</v>
      </c>
      <c r="K17" s="2"/>
      <c r="L17" s="5">
        <f>K17*1236.72</f>
        <v>0</v>
      </c>
    </row>
    <row r="18" spans="1:12">
      <c r="A18" s="1"/>
      <c r="B18" s="1">
        <v>820709</v>
      </c>
      <c r="C18" s="1" t="s">
        <v>61</v>
      </c>
      <c r="D18" s="1"/>
      <c r="E18" s="3" t="s">
        <v>62</v>
      </c>
      <c r="F18" s="1" t="s">
        <v>63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K18*1794.45</f>
        <v>0</v>
      </c>
    </row>
    <row r="19" spans="1:12">
      <c r="A19" s="1"/>
      <c r="B19" s="1">
        <v>820710</v>
      </c>
      <c r="C19" s="1" t="s">
        <v>64</v>
      </c>
      <c r="D19" s="1"/>
      <c r="E19" s="3" t="s">
        <v>65</v>
      </c>
      <c r="F19" s="1" t="s">
        <v>66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K19*2361.42</f>
        <v>0</v>
      </c>
    </row>
    <row r="20" spans="1:12">
      <c r="A20" s="1"/>
      <c r="B20" s="1">
        <v>820711</v>
      </c>
      <c r="C20" s="1" t="s">
        <v>67</v>
      </c>
      <c r="D20" s="1"/>
      <c r="E20" s="3" t="s">
        <v>68</v>
      </c>
      <c r="F20" s="1" t="s">
        <v>69</v>
      </c>
      <c r="G20" s="1" t="s">
        <v>28</v>
      </c>
      <c r="H20" s="1">
        <v>0</v>
      </c>
      <c r="I20" s="1">
        <v>0</v>
      </c>
      <c r="J20" s="1" t="s">
        <v>13</v>
      </c>
      <c r="K20" s="2"/>
      <c r="L20" s="5">
        <f>K20*971.06</f>
        <v>0</v>
      </c>
    </row>
    <row r="21" spans="1:12">
      <c r="A21" s="1"/>
      <c r="B21" s="1">
        <v>820712</v>
      </c>
      <c r="C21" s="1" t="s">
        <v>70</v>
      </c>
      <c r="D21" s="1"/>
      <c r="E21" s="3" t="s">
        <v>71</v>
      </c>
      <c r="F21" s="1" t="s">
        <v>72</v>
      </c>
      <c r="G21" s="1">
        <v>3</v>
      </c>
      <c r="H21" s="1">
        <v>0</v>
      </c>
      <c r="I21" s="1">
        <v>0</v>
      </c>
      <c r="J21" s="1" t="s">
        <v>13</v>
      </c>
      <c r="K21" s="2"/>
      <c r="L21" s="5">
        <f>K21*1475.11</f>
        <v>0</v>
      </c>
    </row>
    <row r="22" spans="1:12">
      <c r="A22" s="1"/>
      <c r="B22" s="1">
        <v>820713</v>
      </c>
      <c r="C22" s="1" t="s">
        <v>73</v>
      </c>
      <c r="D22" s="1"/>
      <c r="E22" s="3" t="s">
        <v>74</v>
      </c>
      <c r="F22" s="1" t="s">
        <v>75</v>
      </c>
      <c r="G22" s="1">
        <v>5</v>
      </c>
      <c r="H22" s="1">
        <v>0</v>
      </c>
      <c r="I22" s="1">
        <v>0</v>
      </c>
      <c r="J22" s="1" t="s">
        <v>13</v>
      </c>
      <c r="K22" s="2"/>
      <c r="L22" s="5">
        <f>K22*2049.25</f>
        <v>0</v>
      </c>
    </row>
    <row r="23" spans="1:12">
      <c r="A23" s="1"/>
      <c r="B23" s="1">
        <v>820714</v>
      </c>
      <c r="C23" s="1" t="s">
        <v>76</v>
      </c>
      <c r="D23" s="1"/>
      <c r="E23" s="3" t="s">
        <v>77</v>
      </c>
      <c r="F23" s="1" t="s">
        <v>78</v>
      </c>
      <c r="G23" s="1">
        <v>3</v>
      </c>
      <c r="H23" s="1">
        <v>0</v>
      </c>
      <c r="I23" s="1">
        <v>0</v>
      </c>
      <c r="J23" s="1" t="s">
        <v>13</v>
      </c>
      <c r="K23" s="2"/>
      <c r="L23" s="5">
        <f>K23*2719.66</f>
        <v>0</v>
      </c>
    </row>
    <row r="24" spans="1:12">
      <c r="A24" s="1"/>
      <c r="B24" s="1">
        <v>820715</v>
      </c>
      <c r="C24" s="1" t="s">
        <v>79</v>
      </c>
      <c r="D24" s="1"/>
      <c r="E24" s="3" t="s">
        <v>80</v>
      </c>
      <c r="F24" s="1" t="s">
        <v>81</v>
      </c>
      <c r="G24" s="1" t="s">
        <v>28</v>
      </c>
      <c r="H24" s="1">
        <v>0</v>
      </c>
      <c r="I24" s="1">
        <v>0</v>
      </c>
      <c r="J24" s="1" t="s">
        <v>13</v>
      </c>
      <c r="K24" s="2"/>
      <c r="L24" s="5">
        <f>K24*1163.97</f>
        <v>0</v>
      </c>
    </row>
    <row r="25" spans="1:12">
      <c r="A25" s="1"/>
      <c r="B25" s="1">
        <v>820716</v>
      </c>
      <c r="C25" s="1" t="s">
        <v>82</v>
      </c>
      <c r="D25" s="1"/>
      <c r="E25" s="3" t="s">
        <v>83</v>
      </c>
      <c r="F25" s="1" t="s">
        <v>84</v>
      </c>
      <c r="G25" s="1">
        <v>8</v>
      </c>
      <c r="H25" s="1">
        <v>0</v>
      </c>
      <c r="I25" s="1">
        <v>0</v>
      </c>
      <c r="J25" s="1" t="s">
        <v>13</v>
      </c>
      <c r="K25" s="2"/>
      <c r="L25" s="5">
        <f>K25*1393.69</f>
        <v>0</v>
      </c>
    </row>
    <row r="26" spans="1:12">
      <c r="A26" s="1"/>
      <c r="B26" s="1">
        <v>820717</v>
      </c>
      <c r="C26" s="1" t="s">
        <v>85</v>
      </c>
      <c r="D26" s="1"/>
      <c r="E26" s="3" t="s">
        <v>86</v>
      </c>
      <c r="F26" s="1" t="s">
        <v>87</v>
      </c>
      <c r="G26" s="1">
        <v>10</v>
      </c>
      <c r="H26" s="1">
        <v>0</v>
      </c>
      <c r="I26" s="1">
        <v>0</v>
      </c>
      <c r="J26" s="1" t="s">
        <v>13</v>
      </c>
      <c r="K26" s="2"/>
      <c r="L26" s="5">
        <f>K26*1701.19</f>
        <v>0</v>
      </c>
    </row>
    <row r="27" spans="1:12">
      <c r="A27" s="1"/>
      <c r="B27" s="1">
        <v>820804</v>
      </c>
      <c r="C27" s="1" t="s">
        <v>88</v>
      </c>
      <c r="D27" s="1"/>
      <c r="E27" s="3" t="s">
        <v>89</v>
      </c>
      <c r="F27" s="1" t="s">
        <v>90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K27*371.38</f>
        <v>0</v>
      </c>
    </row>
    <row r="28" spans="1:12">
      <c r="A28" s="1"/>
      <c r="B28" s="1">
        <v>820806</v>
      </c>
      <c r="C28" s="1" t="s">
        <v>91</v>
      </c>
      <c r="D28" s="1"/>
      <c r="E28" s="3" t="s">
        <v>92</v>
      </c>
      <c r="F28" s="1" t="s">
        <v>93</v>
      </c>
      <c r="G28" s="1">
        <v>3</v>
      </c>
      <c r="H28" s="1">
        <v>0</v>
      </c>
      <c r="I28" s="1">
        <v>0</v>
      </c>
      <c r="J28" s="1" t="s">
        <v>13</v>
      </c>
      <c r="K28" s="2"/>
      <c r="L28" s="5">
        <f>K28*1739.88</f>
        <v>0</v>
      </c>
    </row>
    <row r="29" spans="1:12">
      <c r="A29" s="1"/>
      <c r="B29" s="1">
        <v>820813</v>
      </c>
      <c r="C29" s="1" t="s">
        <v>94</v>
      </c>
      <c r="D29" s="1"/>
      <c r="E29" s="3" t="s">
        <v>95</v>
      </c>
      <c r="F29" s="1" t="s">
        <v>96</v>
      </c>
      <c r="G29" s="1">
        <v>10</v>
      </c>
      <c r="H29" s="1">
        <v>0</v>
      </c>
      <c r="I29" s="1">
        <v>0</v>
      </c>
      <c r="J29" s="1" t="s">
        <v>13</v>
      </c>
      <c r="K29" s="2"/>
      <c r="L29" s="5">
        <f>K29*79.25</f>
        <v>0</v>
      </c>
    </row>
    <row r="30" spans="1:12">
      <c r="A30" s="1"/>
      <c r="B30" s="1">
        <v>837123</v>
      </c>
      <c r="C30" s="1" t="s">
        <v>97</v>
      </c>
      <c r="D30" s="1" t="s">
        <v>98</v>
      </c>
      <c r="E30" s="3" t="s">
        <v>99</v>
      </c>
      <c r="F30" s="1" t="s">
        <v>100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K30*480.50</f>
        <v>0</v>
      </c>
    </row>
    <row r="31" spans="1:12">
      <c r="A31" s="1"/>
      <c r="B31" s="1">
        <v>837124</v>
      </c>
      <c r="C31" s="1" t="s">
        <v>101</v>
      </c>
      <c r="D31" s="1" t="s">
        <v>102</v>
      </c>
      <c r="E31" s="3" t="s">
        <v>103</v>
      </c>
      <c r="F31" s="1" t="s">
        <v>104</v>
      </c>
      <c r="G31" s="1">
        <v>9</v>
      </c>
      <c r="H31" s="1">
        <v>0</v>
      </c>
      <c r="I31" s="1">
        <v>0</v>
      </c>
      <c r="J31" s="1" t="s">
        <v>13</v>
      </c>
      <c r="K31" s="2"/>
      <c r="L31" s="5">
        <f>K31*1377.10</f>
        <v>0</v>
      </c>
    </row>
    <row r="32" spans="1:12">
      <c r="A32" s="1"/>
      <c r="B32" s="1">
        <v>837314</v>
      </c>
      <c r="C32" s="1" t="s">
        <v>105</v>
      </c>
      <c r="D32" s="1" t="s">
        <v>106</v>
      </c>
      <c r="E32" s="3" t="s">
        <v>107</v>
      </c>
      <c r="F32" s="1" t="s">
        <v>108</v>
      </c>
      <c r="G32" s="1" t="s">
        <v>28</v>
      </c>
      <c r="H32" s="1">
        <v>0</v>
      </c>
      <c r="I32" s="1">
        <v>0</v>
      </c>
      <c r="J32" s="1" t="s">
        <v>13</v>
      </c>
      <c r="K32" s="2"/>
      <c r="L32" s="5">
        <f>K32*711.67</f>
        <v>0</v>
      </c>
    </row>
    <row r="33" spans="1:12">
      <c r="A33" s="1"/>
      <c r="B33" s="1">
        <v>839818</v>
      </c>
      <c r="C33" s="1" t="s">
        <v>109</v>
      </c>
      <c r="D33" s="1" t="s">
        <v>110</v>
      </c>
      <c r="E33" s="3" t="s">
        <v>111</v>
      </c>
      <c r="F33" s="1" t="s">
        <v>112</v>
      </c>
      <c r="G33" s="1" t="s">
        <v>24</v>
      </c>
      <c r="H33" s="1">
        <v>0</v>
      </c>
      <c r="I33" s="1">
        <v>0</v>
      </c>
      <c r="J33" s="1" t="s">
        <v>13</v>
      </c>
      <c r="K33" s="2"/>
      <c r="L33" s="5">
        <f>K33*607.64</f>
        <v>0</v>
      </c>
    </row>
    <row r="34" spans="1:12">
      <c r="A34" s="1"/>
      <c r="B34" s="1">
        <v>839819</v>
      </c>
      <c r="C34" s="1" t="s">
        <v>113</v>
      </c>
      <c r="D34" s="1" t="s">
        <v>114</v>
      </c>
      <c r="E34" s="3" t="s">
        <v>115</v>
      </c>
      <c r="F34" s="1" t="s">
        <v>116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K34*637.36</f>
        <v>0</v>
      </c>
    </row>
    <row r="35" spans="1:12">
      <c r="A35" s="1"/>
      <c r="B35" s="1">
        <v>871403</v>
      </c>
      <c r="C35" s="1" t="s">
        <v>117</v>
      </c>
      <c r="D35" s="1" t="s">
        <v>118</v>
      </c>
      <c r="E35" s="3" t="s">
        <v>119</v>
      </c>
      <c r="F35" s="1" t="s">
        <v>120</v>
      </c>
      <c r="G35" s="1">
        <v>7</v>
      </c>
      <c r="H35" s="1">
        <v>0</v>
      </c>
      <c r="I35" s="1">
        <v>0</v>
      </c>
      <c r="J35" s="1" t="s">
        <v>13</v>
      </c>
      <c r="K35" s="2"/>
      <c r="L35" s="5">
        <f>K35*926.32</f>
        <v>0</v>
      </c>
    </row>
    <row r="36" spans="1:12">
      <c r="A36" s="1"/>
      <c r="B36" s="1">
        <v>871404</v>
      </c>
      <c r="C36" s="1" t="s">
        <v>121</v>
      </c>
      <c r="D36" s="1" t="s">
        <v>122</v>
      </c>
      <c r="E36" s="3" t="s">
        <v>123</v>
      </c>
      <c r="F36" s="1" t="s">
        <v>124</v>
      </c>
      <c r="G36" s="1">
        <v>4</v>
      </c>
      <c r="H36" s="1">
        <v>0</v>
      </c>
      <c r="I36" s="1">
        <v>0</v>
      </c>
      <c r="J36" s="1" t="s">
        <v>13</v>
      </c>
      <c r="K36" s="2"/>
      <c r="L36" s="5">
        <f>K36*1188.86</f>
        <v>0</v>
      </c>
    </row>
    <row r="37" spans="1:12">
      <c r="A37" s="1"/>
      <c r="B37" s="1">
        <v>871405</v>
      </c>
      <c r="C37" s="1" t="s">
        <v>125</v>
      </c>
      <c r="D37" s="1" t="s">
        <v>126</v>
      </c>
      <c r="E37" s="3" t="s">
        <v>127</v>
      </c>
      <c r="F37" s="1" t="s">
        <v>128</v>
      </c>
      <c r="G37" s="1" t="s">
        <v>20</v>
      </c>
      <c r="H37" s="1">
        <v>0</v>
      </c>
      <c r="I37" s="1">
        <v>0</v>
      </c>
      <c r="J37" s="1" t="s">
        <v>13</v>
      </c>
      <c r="K37" s="2"/>
      <c r="L37" s="5">
        <f>K37*776.06</f>
        <v>0</v>
      </c>
    </row>
    <row r="38" spans="1:12">
      <c r="A38" s="1"/>
      <c r="B38" s="1">
        <v>873883</v>
      </c>
      <c r="C38" s="1" t="s">
        <v>129</v>
      </c>
      <c r="D38" s="1" t="s">
        <v>130</v>
      </c>
      <c r="E38" s="3" t="s">
        <v>131</v>
      </c>
      <c r="F38" s="1" t="s">
        <v>132</v>
      </c>
      <c r="G38" s="1" t="s">
        <v>28</v>
      </c>
      <c r="H38" s="1">
        <v>0</v>
      </c>
      <c r="I38" s="1">
        <v>0</v>
      </c>
      <c r="J38" s="1" t="s">
        <v>13</v>
      </c>
      <c r="K38" s="2"/>
      <c r="L38" s="5">
        <f>K38*853.67</f>
        <v>0</v>
      </c>
    </row>
    <row r="39" spans="1:12">
      <c r="A39" s="1"/>
      <c r="B39" s="1">
        <v>879370</v>
      </c>
      <c r="C39" s="1" t="s">
        <v>133</v>
      </c>
      <c r="D39" s="1" t="s">
        <v>134</v>
      </c>
      <c r="E39" s="3" t="s">
        <v>135</v>
      </c>
      <c r="F39" s="1" t="s">
        <v>136</v>
      </c>
      <c r="G39" s="1" t="s">
        <v>24</v>
      </c>
      <c r="H39" s="1">
        <v>0</v>
      </c>
      <c r="I39" s="1">
        <v>0</v>
      </c>
      <c r="J39" s="1" t="s">
        <v>13</v>
      </c>
      <c r="K39" s="2"/>
      <c r="L39" s="5">
        <f>K39*1335.82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2024-11-21T09:26:34+03:00</dcterms:created>
  <dcterms:modified xsi:type="dcterms:W3CDTF">2024-11-21T09:26:34+03:00</dcterms:modified>
  <dc:title>Untitled Spreadsheet</dc:title>
  <dc:description/>
  <dc:subject/>
  <cp:keywords/>
  <cp:category/>
</cp:coreProperties>
</file>