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<sst xmlns="http://schemas.openxmlformats.org/spreadsheetml/2006/main" uniqueCount="134">
  <si>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</si>
  <si>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</si>
  <si>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</si>
  <si>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</si>
  <si>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</si>
  <si>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</si>
  <si>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</si>
  <si>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</si>
  <si>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</si>
  <si>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VLC-900299</t>
  </si>
  <si>
    <t>130.HS.0506</t>
  </si>
  <si>
    <t>Компл. кроншт. для коллекторов универс. (3/4"-1") раздвижной (упак 2 штуки)</t>
  </si>
  <si>
    <t>352.00 руб.</t>
  </si>
  <si>
    <t>&gt;100</t>
  </si>
  <si>
    <t>упа</t>
  </si>
  <si>
    <t>FRK-220008</t>
  </si>
  <si>
    <t>GK20</t>
  </si>
  <si>
    <t>пара универсальных кронштейнов для коллекторов 3/4-1  (2/100рар)</t>
  </si>
  <si>
    <t>145.88 руб.</t>
  </si>
  <si>
    <t>&gt;25</t>
  </si>
  <si>
    <t>пар</t>
  </si>
  <si>
    <t>VLC-713003</t>
  </si>
  <si>
    <t>VTc.130.IN.0600</t>
  </si>
  <si>
    <t>Пара кронштейнов для коллекторов из нерж.  1"   (5 /45шт)</t>
  </si>
  <si>
    <t>786.00 руб.</t>
  </si>
  <si>
    <t>шт</t>
  </si>
  <si>
    <t>VLC-713004</t>
  </si>
  <si>
    <t>VTc.130.INH.0600</t>
  </si>
  <si>
    <t>Пара высоких кронштейнов для коллекторов из нержавеющей стали  1"    (1 /55шт)</t>
  </si>
  <si>
    <t>479.00 руб.</t>
  </si>
  <si>
    <t>VLC-713006</t>
  </si>
  <si>
    <t>VTc.130.INH.0800</t>
  </si>
  <si>
    <t>Пара высоких кронштейнов для коллекторов из нержавеющей стали  1 1/2"   (1 /50шт)</t>
  </si>
  <si>
    <t>561.00 руб.</t>
  </si>
  <si>
    <t>&gt;10</t>
  </si>
  <si>
    <t>VLC-713005</t>
  </si>
  <si>
    <t>VTc.130.INS.0600</t>
  </si>
  <si>
    <t>Пара низких кронштейнов для коллектора из нержавеющей стали  1"   (1 /75шт)</t>
  </si>
  <si>
    <t>372.00 руб.</t>
  </si>
  <si>
    <t>VLC-713007</t>
  </si>
  <si>
    <t>VTc.130.INS.0800</t>
  </si>
  <si>
    <t>Пара низких кронштейнов для коллектора из нержавеющей стали  1 1/2"   (1 /80шт)</t>
  </si>
  <si>
    <t>449.00 руб.</t>
  </si>
  <si>
    <t>&gt;50</t>
  </si>
  <si>
    <t>VLC-713001</t>
  </si>
  <si>
    <t>VTc.130.N.0500</t>
  </si>
  <si>
    <t>Пара кронштейнов для коллекторов 3/4"   (1 /60шт)</t>
  </si>
  <si>
    <t>574.00 руб.</t>
  </si>
  <si>
    <t>VLC-713002</t>
  </si>
  <si>
    <t>VTc.130.N.0600</t>
  </si>
  <si>
    <t>Пара кронштейнов для коллекторов 1"   (1 /60шт)</t>
  </si>
  <si>
    <t>601.00 руб.</t>
  </si>
  <si>
    <t>VLC-713008</t>
  </si>
  <si>
    <t>VTc.IV130.N.0600</t>
  </si>
  <si>
    <t>Кронштейн для коллекторов 500n-e и 560n-e 1" (1шт)   (1 /70шт)</t>
  </si>
  <si>
    <t>823.00 руб.</t>
  </si>
  <si>
    <t>FRK-220045</t>
  </si>
  <si>
    <t>VRD21</t>
  </si>
  <si>
    <t>Заглушка коллектора FAR (VR402-405) 3/4 вн.р с доп. уплонением</t>
  </si>
  <si>
    <t>109.41 руб.</t>
  </si>
  <si>
    <t>FRK-220046</t>
  </si>
  <si>
    <t>VRD22</t>
  </si>
  <si>
    <t>Заглушка  коллектора FAR (VR402-405) 3/4 нар.р с доп. уплонением</t>
  </si>
  <si>
    <t>134.94 руб.</t>
  </si>
  <si>
    <t>FRK-220043</t>
  </si>
  <si>
    <t>VRZ16</t>
  </si>
  <si>
    <t>Адаптер для коллектора 1/2</t>
  </si>
  <si>
    <t>29.18 руб.</t>
  </si>
  <si>
    <t>FRK-220044</t>
  </si>
  <si>
    <t>VRZ20</t>
  </si>
  <si>
    <t>Адаптер для коллектора 3/4</t>
  </si>
  <si>
    <t>41.94 руб.</t>
  </si>
  <si>
    <t>VLC-900479</t>
  </si>
  <si>
    <t>VT.0681.NE.050505</t>
  </si>
  <si>
    <t>Коллекторный разделитель потока вн.р. 3/4"(EK)- 2 вых. х нар.р. 3/4"(EK)</t>
  </si>
  <si>
    <t>467.00 руб.</t>
  </si>
  <si>
    <t>VLC-713009</t>
  </si>
  <si>
    <t>VTc.530.N.050404</t>
  </si>
  <si>
    <t>Тройник коллекторный 3/4"x1/2"x1/2" нар.-вн.-вн.  (10 /100шт)</t>
  </si>
  <si>
    <t>314.00 руб.</t>
  </si>
  <si>
    <t>VLC-713010</t>
  </si>
  <si>
    <t>VTc.530.N.060404</t>
  </si>
  <si>
    <t>Тройник коллекторный 1"x1/2"x1/2" нар.-вн.-вн. (10 /80шт)</t>
  </si>
  <si>
    <t>376.00 руб.</t>
  </si>
  <si>
    <t>VLC-713020</t>
  </si>
  <si>
    <t>VTc.531.N.0504</t>
  </si>
  <si>
    <t>Отвод коллекторный 3/4"x1/2" нар.-вн. (угольник)  (10 /110шт)</t>
  </si>
  <si>
    <t>288.00 руб.</t>
  </si>
  <si>
    <t>VLC-713021</t>
  </si>
  <si>
    <t>VTc.531.N.0604</t>
  </si>
  <si>
    <t>Отвод коллекторный 1"x1/2" нар.-вн. (угольник) (10 /80шт)</t>
  </si>
  <si>
    <t>379.00 руб.</t>
  </si>
  <si>
    <t>VLC-713046</t>
  </si>
  <si>
    <t>VTc.701.N.04</t>
  </si>
  <si>
    <t>Адаптер д/коллектора (конус-плоскость) 1/2"  (10 /2000шт)</t>
  </si>
  <si>
    <t>46.00 руб.</t>
  </si>
  <si>
    <t>&gt;1000</t>
  </si>
  <si>
    <t>VLC-713047</t>
  </si>
  <si>
    <t>VTc.701.NE.05</t>
  </si>
  <si>
    <t>Адаптер д/коллектора (евроконус-плоскость) 3/4"  (10 /1500шт)</t>
  </si>
  <si>
    <t>40.00 руб.</t>
  </si>
  <si>
    <t>VLC-713048</t>
  </si>
  <si>
    <t>VTc.709.N.1604</t>
  </si>
  <si>
    <t>Соединитель КОНУС коллекторный обжимной для полимерной PEX трубы 16 (2,0)   (10 /340шт)</t>
  </si>
  <si>
    <t>146.00 руб.</t>
  </si>
  <si>
    <t>&gt;500</t>
  </si>
  <si>
    <t>VLC-900300</t>
  </si>
  <si>
    <t>VTc.709.N.1622</t>
  </si>
  <si>
    <t>Соединитель КОНУС коллекторный обжимной для полимерной PEX трубы 16 (2,2)</t>
  </si>
  <si>
    <t>133.00 руб.</t>
  </si>
  <si>
    <t>VLC-713049</t>
  </si>
  <si>
    <t>VTc.710.N.1604</t>
  </si>
  <si>
    <t>Соединитель коллекторный обжимной для м./п. трубы 16 (2,0)   (10 /300шт)</t>
  </si>
  <si>
    <t>144.00 руб.</t>
  </si>
  <si>
    <t>VLC-713050</t>
  </si>
  <si>
    <t>VTc.711.N.1504</t>
  </si>
  <si>
    <t>Соединитель коллекторный обжимной для медной трубы 15  (10 /420шт)</t>
  </si>
  <si>
    <t>87.00 руб.</t>
  </si>
  <si>
    <t>VLC-713051</t>
  </si>
  <si>
    <t>VTc.712.N.1604</t>
  </si>
  <si>
    <t>Соединитель КОНУС  коллекторный пресс для м./п. трубы 16(2,0) х 1/2"  (10 /260шт)</t>
  </si>
  <si>
    <t>235.00 руб.</t>
  </si>
  <si>
    <t>VLC-900545</t>
  </si>
  <si>
    <t>VTc.712.NE.2005</t>
  </si>
  <si>
    <t>Соединитель ЕВРОКОНУС коллекторный евроконус/пресс для м./п. трубы 20(2,0) x 3/4 (евроконус)</t>
  </si>
  <si>
    <t>324.00 руб.</t>
  </si>
  <si>
    <t>VLC-713052</t>
  </si>
  <si>
    <t>VTc.712.NE.1605</t>
  </si>
  <si>
    <t>Соединитель ЕВРОКОНУС коллекторный пресс для м./п. трубы 16(2,0) x 3/4 (евроконус)  (10 /200шт)</t>
  </si>
  <si>
    <t>319.00 руб.</t>
  </si>
  <si>
    <t>VLC-713053</t>
  </si>
  <si>
    <t>VTc.720.NE.0005</t>
  </si>
  <si>
    <t>Кран для коллектора (евроконус)   (8 /96шт)</t>
  </si>
  <si>
    <t>572.00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</si>
</sst>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6d083a4b_3466_11eb_81f3_003048fd731b_409a6948_281f_11ed_a30f_00259070b4871.jpeg"/><Relationship Id="rId2" Type="http://schemas.openxmlformats.org/officeDocument/2006/relationships/image" Target="../media/fae7fe6b_86a5_11e9_8101_003048fd731b_a65d85f2_281e_11ed_a30f_00259070b4872.jpeg"/><Relationship Id="rId3" Type="http://schemas.openxmlformats.org/officeDocument/2006/relationships/image" Target="../media/f3cdceff_86a5_11e9_8101_003048fd731b_409a6930_281f_11ed_a30f_00259070b4873.jpeg"/><Relationship Id="rId4" Type="http://schemas.openxmlformats.org/officeDocument/2006/relationships/image" Target="../media/f3cdcf03_86a5_11e9_8101_003048fd731b_409a6934_281f_11ed_a30f_00259070b4874.jpeg"/><Relationship Id="rId5" Type="http://schemas.openxmlformats.org/officeDocument/2006/relationships/image" Target="../media/f3cdcf07_86a5_11e9_8101_003048fd731b_409a6938_281f_11ed_a30f_00259070b4875.jpeg"/><Relationship Id="rId6" Type="http://schemas.openxmlformats.org/officeDocument/2006/relationships/image" Target="../media/f3cdcef7_86a5_11e9_8101_003048fd731b_409a6928_281f_11ed_a30f_00259070b4876.jpeg"/><Relationship Id="rId7" Type="http://schemas.openxmlformats.org/officeDocument/2006/relationships/image" Target="../media/f3cdcf10_86a5_11e9_8101_003048fd731b_409a6944_281f_11ed_a30f_00259070b4877.jpeg"/><Relationship Id="rId8" Type="http://schemas.openxmlformats.org/officeDocument/2006/relationships/image" Target="../media/19b343dc_25a2_11eb_81dc_003048fd731b_a65d85f0_281e_11ed_a30f_00259070b4878.jpeg"/><Relationship Id="rId9" Type="http://schemas.openxmlformats.org/officeDocument/2006/relationships/image" Target="../media/19b343de_25a2_11eb_81dc_003048fd731b_a65d85f1_281e_11ed_a30f_00259070b4879.jpeg"/><Relationship Id="rId10" Type="http://schemas.openxmlformats.org/officeDocument/2006/relationships/image" Target="../media/32cd9628_0918_11eb_81b8_003048fd731b_a65d85ee_281e_11ed_a30f_00259070b48710.jpeg"/><Relationship Id="rId11" Type="http://schemas.openxmlformats.org/officeDocument/2006/relationships/image" Target="../media/61991c17_230d_11ed_a307_00259070b487_4396be60_0312_11ef_a5a4_047c1617b14311.jpeg"/><Relationship Id="rId12" Type="http://schemas.openxmlformats.org/officeDocument/2006/relationships/image" Target="../media/f3cdcf13_86a5_11e9_8101_003048fd731b_a65d85f3_281e_11ed_a30f_00259070b48712.jpeg"/><Relationship Id="rId13" Type="http://schemas.openxmlformats.org/officeDocument/2006/relationships/image" Target="../media/f3cdcf3c_86a5_11e9_8101_003048fd731b_a65d85fb_281e_11ed_a30f_00259070b48713.jpeg"/><Relationship Id="rId14" Type="http://schemas.openxmlformats.org/officeDocument/2006/relationships/image" Target="../media/f3cdcf94_86a5_11e9_8101_003048fd731b_a65d8603_281e_11ed_a30f_00259070b48714.jpeg"/><Relationship Id="rId15" Type="http://schemas.openxmlformats.org/officeDocument/2006/relationships/image" Target="../media/f3cdcf9c_86a5_11e9_8101_003048fd731b_a65d860b_281e_11ed_a30f_00259070b48715.jpeg"/><Relationship Id="rId16" Type="http://schemas.openxmlformats.org/officeDocument/2006/relationships/image" Target="../media/f3cdcfa0_86a5_11e9_8101_003048fd731b_a65d860f_281e_11ed_a30f_00259070b48716.jpeg"/><Relationship Id="rId17" Type="http://schemas.openxmlformats.org/officeDocument/2006/relationships/image" Target="../media/f3cdcfa4_86a5_11e9_8101_003048fd731b_a65d8613_281e_11ed_a30f_00259070b48717.jpeg"/><Relationship Id="rId18" Type="http://schemas.openxmlformats.org/officeDocument/2006/relationships/image" Target="../media/fae7fde8_86a5_11e9_8101_003048fd731b_a65d8617_281e_11ed_a30f_00259070b48718.jpeg"/><Relationship Id="rId19" Type="http://schemas.openxmlformats.org/officeDocument/2006/relationships/image" Target="../media/c6ac6add_577d_11ee_a4c1_047c1617b143_4396be64_0312_11ef_a5a4_047c1617b14319.jpeg"/><Relationship Id="rId20" Type="http://schemas.openxmlformats.org/officeDocument/2006/relationships/image" Target="../media/fae7fdf0_86a5_11e9_8101_003048fd731b_409a6920_281f_11ed_a30f_00259070b48720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718" descr="Image_7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</xdr:row>
      <xdr:rowOff>95250</xdr:rowOff>
    </xdr:from>
    <xdr:ext cx="1143000" cy="1143000"/>
    <xdr:pic>
      <xdr:nvPicPr>
        <xdr:cNvPr id="2" name="Image_719" descr="Image_7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</xdr:row>
      <xdr:rowOff>95250</xdr:rowOff>
    </xdr:from>
    <xdr:ext cx="1143000" cy="1143000"/>
    <xdr:pic>
      <xdr:nvPicPr>
        <xdr:cNvPr id="3" name="Image_720" descr="Image_72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</xdr:row>
      <xdr:rowOff>95250</xdr:rowOff>
    </xdr:from>
    <xdr:ext cx="1143000" cy="1143000"/>
    <xdr:pic>
      <xdr:nvPicPr>
        <xdr:cNvPr id="4" name="Image_721" descr="Image_72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</xdr:row>
      <xdr:rowOff>95250</xdr:rowOff>
    </xdr:from>
    <xdr:ext cx="1143000" cy="1143000"/>
    <xdr:pic>
      <xdr:nvPicPr>
        <xdr:cNvPr id="5" name="Image_722" descr="Image_72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</xdr:row>
      <xdr:rowOff>95250</xdr:rowOff>
    </xdr:from>
    <xdr:ext cx="1143000" cy="1143000"/>
    <xdr:pic>
      <xdr:nvPicPr>
        <xdr:cNvPr id="6" name="Image_723" descr="Image_72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10</xdr:row>
      <xdr:rowOff>95250</xdr:rowOff>
    </xdr:from>
    <xdr:ext cx="1143000" cy="1143000"/>
    <xdr:pic>
      <xdr:nvPicPr>
        <xdr:cNvPr id="7" name="Image_724" descr="Image_72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11</xdr:row>
      <xdr:rowOff>95250</xdr:rowOff>
    </xdr:from>
    <xdr:ext cx="1143000" cy="1143000"/>
    <xdr:pic>
      <xdr:nvPicPr>
        <xdr:cNvPr id="8" name="Image_725" descr="Image_72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12</xdr:row>
      <xdr:rowOff>95250</xdr:rowOff>
    </xdr:from>
    <xdr:ext cx="1143000" cy="1143000"/>
    <xdr:pic>
      <xdr:nvPicPr>
        <xdr:cNvPr id="9" name="Image_726" descr="Image_72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13</xdr:row>
      <xdr:rowOff>95250</xdr:rowOff>
    </xdr:from>
    <xdr:ext cx="1143000" cy="1143000"/>
    <xdr:pic>
      <xdr:nvPicPr>
        <xdr:cNvPr id="10" name="Image_727" descr="Image_727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15</xdr:row>
      <xdr:rowOff>95250</xdr:rowOff>
    </xdr:from>
    <xdr:ext cx="1143000" cy="1143000"/>
    <xdr:pic>
      <xdr:nvPicPr>
        <xdr:cNvPr id="11" name="Image_728" descr="Image_728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16</xdr:row>
      <xdr:rowOff>95250</xdr:rowOff>
    </xdr:from>
    <xdr:ext cx="1143000" cy="1143000"/>
    <xdr:pic>
      <xdr:nvPicPr>
        <xdr:cNvPr id="12" name="Image_729" descr="Image_729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18</xdr:row>
      <xdr:rowOff>95250</xdr:rowOff>
    </xdr:from>
    <xdr:ext cx="1143000" cy="1143000"/>
    <xdr:pic>
      <xdr:nvPicPr>
        <xdr:cNvPr id="13" name="Image_730" descr="Image_730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20</xdr:row>
      <xdr:rowOff>95250</xdr:rowOff>
    </xdr:from>
    <xdr:ext cx="1143000" cy="1143000"/>
    <xdr:pic>
      <xdr:nvPicPr>
        <xdr:cNvPr id="14" name="Image_731" descr="Image_731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22</xdr:row>
      <xdr:rowOff>95250</xdr:rowOff>
    </xdr:from>
    <xdr:ext cx="1143000" cy="1143000"/>
    <xdr:pic>
      <xdr:nvPicPr>
        <xdr:cNvPr id="15" name="Image_732" descr="Image_732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24</xdr:row>
      <xdr:rowOff>95250</xdr:rowOff>
    </xdr:from>
    <xdr:ext cx="1143000" cy="1143000"/>
    <xdr:pic>
      <xdr:nvPicPr>
        <xdr:cNvPr id="16" name="Image_733" descr="Image_733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25</xdr:row>
      <xdr:rowOff>95250</xdr:rowOff>
    </xdr:from>
    <xdr:ext cx="1143000" cy="1143000"/>
    <xdr:pic>
      <xdr:nvPicPr>
        <xdr:cNvPr id="17" name="Image_734" descr="Image_734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26</xdr:row>
      <xdr:rowOff>95250</xdr:rowOff>
    </xdr:from>
    <xdr:ext cx="1143000" cy="1143000"/>
    <xdr:pic>
      <xdr:nvPicPr>
        <xdr:cNvPr id="18" name="Image_735" descr="Image_735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27</xdr:row>
      <xdr:rowOff>95250</xdr:rowOff>
    </xdr:from>
    <xdr:ext cx="1143000" cy="1143000"/>
    <xdr:pic>
      <xdr:nvPicPr>
        <xdr:cNvPr id="19" name="Image_736" descr="Image_736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29</xdr:row>
      <xdr:rowOff>95250</xdr:rowOff>
    </xdr:from>
    <xdr:ext cx="1143000" cy="1143000"/>
    <xdr:pic>
      <xdr:nvPicPr>
        <xdr:cNvPr id="20" name="Image_737" descr="Image_737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0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SUM(J2:J30)</f>
        <v>0</v>
      </c>
    </row>
    <row r="2" spans="1:10" customHeight="1" ht="105">
      <c r="A2" s="1"/>
      <c r="B2" s="1">
        <v>852684</v>
      </c>
      <c r="C2" s="1" t="s">
        <v>9</v>
      </c>
      <c r="D2" s="1" t="s">
        <v>10</v>
      </c>
      <c r="E2" s="3" t="s">
        <v>11</v>
      </c>
      <c r="F2" s="1" t="s">
        <v>12</v>
      </c>
      <c r="G2" s="1" t="s">
        <v>13</v>
      </c>
      <c r="H2" s="1" t="s">
        <v>14</v>
      </c>
      <c r="I2" s="2"/>
      <c r="J2" s="5">
        <f>I2*352.00</f>
        <v>0</v>
      </c>
    </row>
    <row r="3" spans="1:10" customHeight="1" ht="105">
      <c r="A3" s="1"/>
      <c r="B3" s="1">
        <v>820658</v>
      </c>
      <c r="C3" s="1" t="s">
        <v>15</v>
      </c>
      <c r="D3" s="1" t="s">
        <v>16</v>
      </c>
      <c r="E3" s="3" t="s">
        <v>17</v>
      </c>
      <c r="F3" s="1" t="s">
        <v>18</v>
      </c>
      <c r="G3" s="1" t="s">
        <v>19</v>
      </c>
      <c r="H3" s="1" t="s">
        <v>20</v>
      </c>
      <c r="I3" s="2"/>
      <c r="J3" s="5">
        <f>I3*145.88</f>
        <v>0</v>
      </c>
    </row>
    <row r="4" spans="1:10" customHeight="1" ht="105">
      <c r="A4" s="1"/>
      <c r="B4" s="1">
        <v>820580</v>
      </c>
      <c r="C4" s="1" t="s">
        <v>21</v>
      </c>
      <c r="D4" s="1" t="s">
        <v>22</v>
      </c>
      <c r="E4" s="3" t="s">
        <v>23</v>
      </c>
      <c r="F4" s="1" t="s">
        <v>24</v>
      </c>
      <c r="G4" s="1">
        <v>0</v>
      </c>
      <c r="H4" s="1" t="s">
        <v>25</v>
      </c>
      <c r="I4" s="2"/>
      <c r="J4" s="5">
        <f>I4*786.00</f>
        <v>0</v>
      </c>
    </row>
    <row r="5" spans="1:10" customHeight="1" ht="53">
      <c r="A5" s="1"/>
      <c r="B5" s="1">
        <v>820581</v>
      </c>
      <c r="C5" s="1" t="s">
        <v>26</v>
      </c>
      <c r="D5" s="1" t="s">
        <v>27</v>
      </c>
      <c r="E5" s="3" t="s">
        <v>28</v>
      </c>
      <c r="F5" s="1" t="s">
        <v>29</v>
      </c>
      <c r="G5" s="1" t="s">
        <v>13</v>
      </c>
      <c r="H5" s="1" t="s">
        <v>25</v>
      </c>
      <c r="I5" s="2"/>
      <c r="J5" s="5">
        <f>I5*479.00</f>
        <v>0</v>
      </c>
    </row>
    <row r="6" spans="1:10" customHeight="1" ht="53">
      <c r="A6" s="1"/>
      <c r="B6" s="1">
        <v>820583</v>
      </c>
      <c r="C6" s="1" t="s">
        <v>30</v>
      </c>
      <c r="D6" s="1" t="s">
        <v>31</v>
      </c>
      <c r="E6" s="3" t="s">
        <v>32</v>
      </c>
      <c r="F6" s="1" t="s">
        <v>33</v>
      </c>
      <c r="G6" s="1" t="s">
        <v>34</v>
      </c>
      <c r="H6" s="1" t="s">
        <v>25</v>
      </c>
      <c r="I6" s="2"/>
      <c r="J6" s="5">
        <f>I6*561.00</f>
        <v>0</v>
      </c>
    </row>
    <row r="7" spans="1:10" customHeight="1" ht="53">
      <c r="A7" s="1"/>
      <c r="B7" s="1">
        <v>820582</v>
      </c>
      <c r="C7" s="1" t="s">
        <v>35</v>
      </c>
      <c r="D7" s="1" t="s">
        <v>36</v>
      </c>
      <c r="E7" s="3" t="s">
        <v>37</v>
      </c>
      <c r="F7" s="1" t="s">
        <v>38</v>
      </c>
      <c r="G7" s="1" t="s">
        <v>13</v>
      </c>
      <c r="H7" s="1" t="s">
        <v>25</v>
      </c>
      <c r="I7" s="2"/>
      <c r="J7" s="5">
        <f>I7*372.00</f>
        <v>0</v>
      </c>
    </row>
    <row r="8" spans="1:10" customHeight="1" ht="53">
      <c r="A8" s="1"/>
      <c r="B8" s="1">
        <v>820584</v>
      </c>
      <c r="C8" s="1" t="s">
        <v>39</v>
      </c>
      <c r="D8" s="1" t="s">
        <v>40</v>
      </c>
      <c r="E8" s="3" t="s">
        <v>41</v>
      </c>
      <c r="F8" s="1" t="s">
        <v>42</v>
      </c>
      <c r="G8" s="1" t="s">
        <v>43</v>
      </c>
      <c r="H8" s="1" t="s">
        <v>25</v>
      </c>
      <c r="I8" s="2"/>
      <c r="J8" s="5">
        <f>I8*449.00</f>
        <v>0</v>
      </c>
    </row>
    <row r="9" spans="1:10" customHeight="1" ht="53">
      <c r="A9" s="1"/>
      <c r="B9" s="1">
        <v>820578</v>
      </c>
      <c r="C9" s="1" t="s">
        <v>44</v>
      </c>
      <c r="D9" s="1" t="s">
        <v>45</v>
      </c>
      <c r="E9" s="3" t="s">
        <v>46</v>
      </c>
      <c r="F9" s="1" t="s">
        <v>47</v>
      </c>
      <c r="G9" s="1">
        <v>9</v>
      </c>
      <c r="H9" s="1" t="s">
        <v>25</v>
      </c>
      <c r="I9" s="2"/>
      <c r="J9" s="5">
        <f>I9*574.00</f>
        <v>0</v>
      </c>
    </row>
    <row r="10" spans="1:10" customHeight="1" ht="53">
      <c r="A10" s="1"/>
      <c r="B10" s="1">
        <v>820579</v>
      </c>
      <c r="C10" s="1" t="s">
        <v>48</v>
      </c>
      <c r="D10" s="1" t="s">
        <v>49</v>
      </c>
      <c r="E10" s="3" t="s">
        <v>50</v>
      </c>
      <c r="F10" s="1" t="s">
        <v>51</v>
      </c>
      <c r="G10" s="1">
        <v>10</v>
      </c>
      <c r="H10" s="1" t="s">
        <v>25</v>
      </c>
      <c r="I10" s="2"/>
      <c r="J10" s="5">
        <f>I10*601.00</f>
        <v>0</v>
      </c>
    </row>
    <row r="11" spans="1:10" customHeight="1" ht="105">
      <c r="A11" s="1"/>
      <c r="B11" s="1">
        <v>820585</v>
      </c>
      <c r="C11" s="1" t="s">
        <v>52</v>
      </c>
      <c r="D11" s="1" t="s">
        <v>53</v>
      </c>
      <c r="E11" s="3" t="s">
        <v>54</v>
      </c>
      <c r="F11" s="1" t="s">
        <v>55</v>
      </c>
      <c r="G11" s="1" t="s">
        <v>43</v>
      </c>
      <c r="H11" s="1" t="s">
        <v>25</v>
      </c>
      <c r="I11" s="2"/>
      <c r="J11" s="5">
        <f>I11*823.00</f>
        <v>0</v>
      </c>
    </row>
    <row r="12" spans="1:10" customHeight="1" ht="105">
      <c r="A12" s="1"/>
      <c r="B12" s="1">
        <v>829360</v>
      </c>
      <c r="C12" s="1" t="s">
        <v>56</v>
      </c>
      <c r="D12" s="1" t="s">
        <v>57</v>
      </c>
      <c r="E12" s="3" t="s">
        <v>58</v>
      </c>
      <c r="F12" s="1" t="s">
        <v>59</v>
      </c>
      <c r="G12" s="1" t="s">
        <v>19</v>
      </c>
      <c r="H12" s="1" t="s">
        <v>25</v>
      </c>
      <c r="I12" s="2"/>
      <c r="J12" s="5">
        <f>I12*109.41</f>
        <v>0</v>
      </c>
    </row>
    <row r="13" spans="1:10" customHeight="1" ht="105">
      <c r="A13" s="1"/>
      <c r="B13" s="1">
        <v>829361</v>
      </c>
      <c r="C13" s="1" t="s">
        <v>60</v>
      </c>
      <c r="D13" s="1" t="s">
        <v>61</v>
      </c>
      <c r="E13" s="3" t="s">
        <v>62</v>
      </c>
      <c r="F13" s="1" t="s">
        <v>63</v>
      </c>
      <c r="G13" s="1" t="s">
        <v>19</v>
      </c>
      <c r="H13" s="1" t="s">
        <v>25</v>
      </c>
      <c r="I13" s="2"/>
      <c r="J13" s="5">
        <f>I13*134.94</f>
        <v>0</v>
      </c>
    </row>
    <row r="14" spans="1:10" customHeight="1" ht="53">
      <c r="A14" s="1"/>
      <c r="B14" s="1">
        <v>829319</v>
      </c>
      <c r="C14" s="1" t="s">
        <v>64</v>
      </c>
      <c r="D14" s="1" t="s">
        <v>65</v>
      </c>
      <c r="E14" s="3" t="s">
        <v>66</v>
      </c>
      <c r="F14" s="1" t="s">
        <v>67</v>
      </c>
      <c r="G14" s="1" t="s">
        <v>13</v>
      </c>
      <c r="H14" s="1" t="s">
        <v>25</v>
      </c>
      <c r="I14" s="2"/>
      <c r="J14" s="5">
        <f>I14*29.18</f>
        <v>0</v>
      </c>
    </row>
    <row r="15" spans="1:10" customHeight="1" ht="53">
      <c r="A15" s="1"/>
      <c r="B15" s="1">
        <v>829320</v>
      </c>
      <c r="C15" s="1" t="s">
        <v>68</v>
      </c>
      <c r="D15" s="1" t="s">
        <v>69</v>
      </c>
      <c r="E15" s="3" t="s">
        <v>70</v>
      </c>
      <c r="F15" s="1" t="s">
        <v>71</v>
      </c>
      <c r="G15" s="1" t="s">
        <v>13</v>
      </c>
      <c r="H15" s="1" t="s">
        <v>25</v>
      </c>
      <c r="I15" s="2"/>
      <c r="J15" s="5">
        <f>I15*41.94</f>
        <v>0</v>
      </c>
    </row>
    <row r="16" spans="1:10" customHeight="1" ht="105">
      <c r="A16" s="1"/>
      <c r="B16" s="1">
        <v>869369</v>
      </c>
      <c r="C16" s="1" t="s">
        <v>72</v>
      </c>
      <c r="D16" s="1" t="s">
        <v>73</v>
      </c>
      <c r="E16" s="3" t="s">
        <v>74</v>
      </c>
      <c r="F16" s="1" t="s">
        <v>75</v>
      </c>
      <c r="G16" s="1" t="s">
        <v>43</v>
      </c>
      <c r="H16" s="1" t="s">
        <v>25</v>
      </c>
      <c r="I16" s="2"/>
      <c r="J16" s="5">
        <f>I16*467.00</f>
        <v>0</v>
      </c>
    </row>
    <row r="17" spans="1:10" customHeight="1" ht="53">
      <c r="A17" s="1"/>
      <c r="B17" s="1">
        <v>820586</v>
      </c>
      <c r="C17" s="1" t="s">
        <v>76</v>
      </c>
      <c r="D17" s="1" t="s">
        <v>77</v>
      </c>
      <c r="E17" s="3" t="s">
        <v>78</v>
      </c>
      <c r="F17" s="1" t="s">
        <v>79</v>
      </c>
      <c r="G17" s="1" t="s">
        <v>13</v>
      </c>
      <c r="H17" s="1" t="s">
        <v>25</v>
      </c>
      <c r="I17" s="2"/>
      <c r="J17" s="5">
        <f>I17*314.00</f>
        <v>0</v>
      </c>
    </row>
    <row r="18" spans="1:10" customHeight="1" ht="53">
      <c r="A18" s="1"/>
      <c r="B18" s="1">
        <v>820587</v>
      </c>
      <c r="C18" s="1" t="s">
        <v>80</v>
      </c>
      <c r="D18" s="1" t="s">
        <v>81</v>
      </c>
      <c r="E18" s="3" t="s">
        <v>82</v>
      </c>
      <c r="F18" s="1" t="s">
        <v>83</v>
      </c>
      <c r="G18" s="1" t="s">
        <v>13</v>
      </c>
      <c r="H18" s="1" t="s">
        <v>25</v>
      </c>
      <c r="I18" s="2"/>
      <c r="J18" s="5">
        <f>I18*376.00</f>
        <v>0</v>
      </c>
    </row>
    <row r="19" spans="1:10" customHeight="1" ht="53">
      <c r="A19" s="1"/>
      <c r="B19" s="1">
        <v>820597</v>
      </c>
      <c r="C19" s="1" t="s">
        <v>84</v>
      </c>
      <c r="D19" s="1" t="s">
        <v>85</v>
      </c>
      <c r="E19" s="3" t="s">
        <v>86</v>
      </c>
      <c r="F19" s="1" t="s">
        <v>87</v>
      </c>
      <c r="G19" s="1" t="s">
        <v>13</v>
      </c>
      <c r="H19" s="1" t="s">
        <v>25</v>
      </c>
      <c r="I19" s="2"/>
      <c r="J19" s="5">
        <f>I19*288.00</f>
        <v>0</v>
      </c>
    </row>
    <row r="20" spans="1:10" customHeight="1" ht="53">
      <c r="A20" s="1"/>
      <c r="B20" s="1">
        <v>820598</v>
      </c>
      <c r="C20" s="1" t="s">
        <v>88</v>
      </c>
      <c r="D20" s="1" t="s">
        <v>89</v>
      </c>
      <c r="E20" s="3" t="s">
        <v>90</v>
      </c>
      <c r="F20" s="1" t="s">
        <v>91</v>
      </c>
      <c r="G20" s="1" t="s">
        <v>13</v>
      </c>
      <c r="H20" s="1" t="s">
        <v>25</v>
      </c>
      <c r="I20" s="2"/>
      <c r="J20" s="5">
        <f>I20*379.00</f>
        <v>0</v>
      </c>
    </row>
    <row r="21" spans="1:10" customHeight="1" ht="53">
      <c r="A21" s="1"/>
      <c r="B21" s="1">
        <v>820623</v>
      </c>
      <c r="C21" s="1" t="s">
        <v>92</v>
      </c>
      <c r="D21" s="1" t="s">
        <v>93</v>
      </c>
      <c r="E21" s="3" t="s">
        <v>94</v>
      </c>
      <c r="F21" s="1" t="s">
        <v>95</v>
      </c>
      <c r="G21" s="1" t="s">
        <v>96</v>
      </c>
      <c r="H21" s="1" t="s">
        <v>25</v>
      </c>
      <c r="I21" s="2"/>
      <c r="J21" s="5">
        <f>I21*46.00</f>
        <v>0</v>
      </c>
    </row>
    <row r="22" spans="1:10" customHeight="1" ht="53">
      <c r="A22" s="1"/>
      <c r="B22" s="1">
        <v>820624</v>
      </c>
      <c r="C22" s="1" t="s">
        <v>97</v>
      </c>
      <c r="D22" s="1" t="s">
        <v>98</v>
      </c>
      <c r="E22" s="3" t="s">
        <v>99</v>
      </c>
      <c r="F22" s="1" t="s">
        <v>100</v>
      </c>
      <c r="G22" s="1" t="s">
        <v>96</v>
      </c>
      <c r="H22" s="1" t="s">
        <v>25</v>
      </c>
      <c r="I22" s="2"/>
      <c r="J22" s="5">
        <f>I22*40.00</f>
        <v>0</v>
      </c>
    </row>
    <row r="23" spans="1:10" customHeight="1" ht="53">
      <c r="A23" s="1"/>
      <c r="B23" s="1">
        <v>820625</v>
      </c>
      <c r="C23" s="1" t="s">
        <v>101</v>
      </c>
      <c r="D23" s="1" t="s">
        <v>102</v>
      </c>
      <c r="E23" s="3" t="s">
        <v>103</v>
      </c>
      <c r="F23" s="1" t="s">
        <v>104</v>
      </c>
      <c r="G23" s="1" t="s">
        <v>105</v>
      </c>
      <c r="H23" s="1" t="s">
        <v>25</v>
      </c>
      <c r="I23" s="2"/>
      <c r="J23" s="5">
        <f>I23*146.00</f>
        <v>0</v>
      </c>
    </row>
    <row r="24" spans="1:10" customHeight="1" ht="53">
      <c r="A24" s="1"/>
      <c r="B24" s="1">
        <v>836291</v>
      </c>
      <c r="C24" s="1" t="s">
        <v>106</v>
      </c>
      <c r="D24" s="1" t="s">
        <v>107</v>
      </c>
      <c r="E24" s="3" t="s">
        <v>108</v>
      </c>
      <c r="F24" s="1" t="s">
        <v>109</v>
      </c>
      <c r="G24" s="1" t="s">
        <v>13</v>
      </c>
      <c r="H24" s="1" t="s">
        <v>25</v>
      </c>
      <c r="I24" s="2"/>
      <c r="J24" s="5">
        <f>I24*133.00</f>
        <v>0</v>
      </c>
    </row>
    <row r="25" spans="1:10" customHeight="1" ht="105">
      <c r="A25" s="1"/>
      <c r="B25" s="1">
        <v>820626</v>
      </c>
      <c r="C25" s="1" t="s">
        <v>110</v>
      </c>
      <c r="D25" s="1" t="s">
        <v>111</v>
      </c>
      <c r="E25" s="3" t="s">
        <v>112</v>
      </c>
      <c r="F25" s="1" t="s">
        <v>113</v>
      </c>
      <c r="G25" s="1" t="s">
        <v>96</v>
      </c>
      <c r="H25" s="1" t="s">
        <v>25</v>
      </c>
      <c r="I25" s="2"/>
      <c r="J25" s="5">
        <f>I25*144.00</f>
        <v>0</v>
      </c>
    </row>
    <row r="26" spans="1:10" customHeight="1" ht="105">
      <c r="A26" s="1"/>
      <c r="B26" s="1">
        <v>820627</v>
      </c>
      <c r="C26" s="1" t="s">
        <v>114</v>
      </c>
      <c r="D26" s="1" t="s">
        <v>115</v>
      </c>
      <c r="E26" s="3" t="s">
        <v>116</v>
      </c>
      <c r="F26" s="1" t="s">
        <v>117</v>
      </c>
      <c r="G26" s="1" t="s">
        <v>13</v>
      </c>
      <c r="H26" s="1" t="s">
        <v>25</v>
      </c>
      <c r="I26" s="2"/>
      <c r="J26" s="5">
        <f>I26*87.00</f>
        <v>0</v>
      </c>
    </row>
    <row r="27" spans="1:10" customHeight="1" ht="105">
      <c r="A27" s="1"/>
      <c r="B27" s="1">
        <v>820628</v>
      </c>
      <c r="C27" s="1" t="s">
        <v>118</v>
      </c>
      <c r="D27" s="1" t="s">
        <v>119</v>
      </c>
      <c r="E27" s="3" t="s">
        <v>120</v>
      </c>
      <c r="F27" s="1" t="s">
        <v>121</v>
      </c>
      <c r="G27" s="1" t="s">
        <v>96</v>
      </c>
      <c r="H27" s="1" t="s">
        <v>25</v>
      </c>
      <c r="I27" s="2"/>
      <c r="J27" s="5">
        <f>I27*235.00</f>
        <v>0</v>
      </c>
    </row>
    <row r="28" spans="1:10" customHeight="1" ht="53">
      <c r="A28" s="1"/>
      <c r="B28" s="1">
        <v>879986</v>
      </c>
      <c r="C28" s="1" t="s">
        <v>122</v>
      </c>
      <c r="D28" s="1" t="s">
        <v>123</v>
      </c>
      <c r="E28" s="3" t="s">
        <v>124</v>
      </c>
      <c r="F28" s="1" t="s">
        <v>125</v>
      </c>
      <c r="G28" s="1" t="s">
        <v>13</v>
      </c>
      <c r="H28" s="1" t="s">
        <v>25</v>
      </c>
      <c r="I28" s="2"/>
      <c r="J28" s="5">
        <f>I28*324.00</f>
        <v>0</v>
      </c>
    </row>
    <row r="29" spans="1:10" customHeight="1" ht="53">
      <c r="A29" s="1"/>
      <c r="B29" s="1">
        <v>820629</v>
      </c>
      <c r="C29" s="1" t="s">
        <v>126</v>
      </c>
      <c r="D29" s="1" t="s">
        <v>127</v>
      </c>
      <c r="E29" s="3" t="s">
        <v>128</v>
      </c>
      <c r="F29" s="1" t="s">
        <v>129</v>
      </c>
      <c r="G29" s="1" t="s">
        <v>105</v>
      </c>
      <c r="H29" s="1" t="s">
        <v>25</v>
      </c>
      <c r="I29" s="2"/>
      <c r="J29" s="5">
        <f>I29*319.00</f>
        <v>0</v>
      </c>
    </row>
    <row r="30" spans="1:10" customHeight="1" ht="105">
      <c r="A30" s="1"/>
      <c r="B30" s="1">
        <v>820630</v>
      </c>
      <c r="C30" s="1" t="s">
        <v>130</v>
      </c>
      <c r="D30" s="1" t="s">
        <v>131</v>
      </c>
      <c r="E30" s="3" t="s">
        <v>132</v>
      </c>
      <c r="F30" s="1" t="s">
        <v>133</v>
      </c>
      <c r="G30" s="1" t="s">
        <v>96</v>
      </c>
      <c r="H30" s="1" t="s">
        <v>25</v>
      </c>
      <c r="I30" s="2"/>
      <c r="J30" s="5">
        <f>I30*572.00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:A6"/>
    <mergeCell ref="A7:A8"/>
    <mergeCell ref="A9:A10"/>
    <mergeCell ref="A14:A15"/>
    <mergeCell ref="A17:A18"/>
    <mergeCell ref="A19:A20"/>
    <mergeCell ref="A21:A22"/>
    <mergeCell ref="A23:A24"/>
    <mergeCell ref="A28:A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2024-05-17T08:47:45+03:00</dcterms:created>
  <dcterms:modified xsi:type="dcterms:W3CDTF">2024-05-17T08:47:45+03:00</dcterms:modified>
  <dc:title>Untitled Spreadsheet</dc:title>
  <dc:description/>
  <dc:subject/>
  <cp:keywords/>
  <cp:category/>
</cp:coreProperties>
</file>