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<sst xmlns="http://schemas.openxmlformats.org/spreadsheetml/2006/main" uniqueCount="112">
  <si>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</si>
  <si>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</si>
  <si>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</si>
  <si>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</si>
  <si>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</si>
  <si>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</si>
  <si>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</si>
  <si>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</si>
  <si>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</si>
  <si>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</si>
  <si>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SMS-190001</t>
  </si>
  <si>
    <t>FAB1-A020</t>
  </si>
  <si>
    <t>см-ль для умывальника, кер. картридж ⌀25, крепление на гайке-втулке, хром FAB1-A020</t>
  </si>
  <si>
    <t>1 654.88 руб.</t>
  </si>
  <si>
    <t>&gt;10</t>
  </si>
  <si>
    <t>шт</t>
  </si>
  <si>
    <t>SMS-190002</t>
  </si>
  <si>
    <t>FAB5-A020</t>
  </si>
  <si>
    <t>см-ль для ванной, кер. картридж ⌀25, хром FAB5-A020</t>
  </si>
  <si>
    <t>2 142.20 руб.</t>
  </si>
  <si>
    <t>SMS-190003</t>
  </si>
  <si>
    <t>FAB6-A020</t>
  </si>
  <si>
    <t>см-ль для ванной, кер. картридж ⌀25, карт. дивертор, излив 350мм, хром FAB6-A020</t>
  </si>
  <si>
    <t>2 832.43 руб.</t>
  </si>
  <si>
    <t>SMS-190004</t>
  </si>
  <si>
    <t>FAB7-A020</t>
  </si>
  <si>
    <t>см-ль для ванной, кер. картридж ⌀25, встр. дивертор, излив 350мм, хром FAB7-A020</t>
  </si>
  <si>
    <t>2 845.74 руб.</t>
  </si>
  <si>
    <t>SMS-190005</t>
  </si>
  <si>
    <t>SIT1-A182</t>
  </si>
  <si>
    <t>см-ль для умывальника, кер. картридж ⌀40, гайка кор., хром SIT1-A182</t>
  </si>
  <si>
    <t>2 391.68 руб.</t>
  </si>
  <si>
    <t>&gt;25</t>
  </si>
  <si>
    <t>SMS-190007</t>
  </si>
  <si>
    <t>SIT5-A182</t>
  </si>
  <si>
    <t>см-ль для душ-кабины, кер. картридж ⌀40, хром SIT5-A182</t>
  </si>
  <si>
    <t>2 659.46 руб.</t>
  </si>
  <si>
    <t>SMS-190008</t>
  </si>
  <si>
    <t>SIT7-A182</t>
  </si>
  <si>
    <t>см-ль для ванной, кер. картридж ⌀40, карт. пер. в корпусе, излив 350мм, хром SIT7-A182</t>
  </si>
  <si>
    <t>4 296.05 руб.</t>
  </si>
  <si>
    <t>SMS-190009</t>
  </si>
  <si>
    <t>SIT1-A182YB</t>
  </si>
  <si>
    <t>см-ль для умывальника, кер. картридж ⌀40, гайка кор., черный SIT1-A182YB</t>
  </si>
  <si>
    <t>0.00 руб.</t>
  </si>
  <si>
    <t>SMS-190014</t>
  </si>
  <si>
    <t>LUN1-A031</t>
  </si>
  <si>
    <t>см-ль для умывальника, кер. картридж ⌀40, шпилька, хром LUN1-A031</t>
  </si>
  <si>
    <t>1 748.02 руб.</t>
  </si>
  <si>
    <t>SMS-190015</t>
  </si>
  <si>
    <t>LUN3-A031</t>
  </si>
  <si>
    <t>см-ль для ванной, кер. картридж ⌀40, клапанный пер. в корпусе, хром LUN3-A031</t>
  </si>
  <si>
    <t>2 982.12 руб.</t>
  </si>
  <si>
    <t>SMS-190016</t>
  </si>
  <si>
    <t>LUN5-A031</t>
  </si>
  <si>
    <t>см-ль для душ-кабины, кер. картридж ⌀40, хром LUN5-A031</t>
  </si>
  <si>
    <t>2 083.99 руб.</t>
  </si>
  <si>
    <t>SMS-190017</t>
  </si>
  <si>
    <t>LUN6-A031</t>
  </si>
  <si>
    <t>см-ль для ванной, кер. карт. ⌀40, выносн. карт. дивертор, излив 350мм, хром LUN6-A031</t>
  </si>
  <si>
    <t>3 185.03 руб.</t>
  </si>
  <si>
    <t>SMS-190018</t>
  </si>
  <si>
    <t>LUN7-A031</t>
  </si>
  <si>
    <t>см-ль для ванной, кер. картридж ⌀40, карт. пер. в корпусе, излив 350мм, хром LUN7-A031</t>
  </si>
  <si>
    <t>3 306.44 руб.</t>
  </si>
  <si>
    <t>SMS-190019</t>
  </si>
  <si>
    <t>SUP1-A045</t>
  </si>
  <si>
    <t>см-ль для умывальника, кер. картридж ⌀35, шпилька, хром SUP1-A045</t>
  </si>
  <si>
    <t>1 398.75 руб.</t>
  </si>
  <si>
    <t>SMS-190020</t>
  </si>
  <si>
    <t>EZA1-B090</t>
  </si>
  <si>
    <t>см-ль для умывальника монолитный, ø35, нерж. cталь, EZA1-B090</t>
  </si>
  <si>
    <t>SMS-190021</t>
  </si>
  <si>
    <t>EZA1-C090</t>
  </si>
  <si>
    <t>см-ль для раковины-чаши монолитный, ø35, нерж. cталь, EZA1-С090</t>
  </si>
  <si>
    <t>2 647.81 руб.</t>
  </si>
  <si>
    <t>SMS-190023</t>
  </si>
  <si>
    <t>JAT1-A094</t>
  </si>
  <si>
    <t>см-ль для умывальника монолитный, ø35, нерж. cталь, JAT1-A094</t>
  </si>
  <si>
    <t>2 553.01 руб.</t>
  </si>
  <si>
    <t>SMS-190024</t>
  </si>
  <si>
    <t>JAT1-B094</t>
  </si>
  <si>
    <t>см-ль для раковины-чаши, ø35, нерж. cталь, JAT1-B094</t>
  </si>
  <si>
    <t>2 865.69 руб.</t>
  </si>
  <si>
    <t>SMS-190025</t>
  </si>
  <si>
    <t>JAT3-A094</t>
  </si>
  <si>
    <t>см-ль для ванны с кор. с пов. изл, ø35, перекл. изливом, нерж. cталь, JAT3-A094</t>
  </si>
  <si>
    <t>4 728.48 руб.</t>
  </si>
  <si>
    <t>SMS-190026</t>
  </si>
  <si>
    <t>JAT7-A094</t>
  </si>
  <si>
    <t>см-ль для ванны, ø35, нерж. cталь, JAT7-A094</t>
  </si>
  <si>
    <t>6 135.54 руб.</t>
  </si>
  <si>
    <t>SMS-190034</t>
  </si>
  <si>
    <t>JIK3-A102-A</t>
  </si>
  <si>
    <t>см-ль для ванной, шаровое переключение, кер. (1/2) 90° JIK3-A102-A</t>
  </si>
  <si>
    <t>2 193.76 руб.</t>
  </si>
  <si>
    <t>SMS-190035</t>
  </si>
  <si>
    <t>JIK5-A102-A</t>
  </si>
  <si>
    <t>см-ль для душ.кабины с шланг., кер.(1/2) 90° JIK5-A102-A</t>
  </si>
  <si>
    <t>1 746.36 руб.</t>
  </si>
  <si>
    <t>SMS-190036</t>
  </si>
  <si>
    <t>JIK7-A102-A</t>
  </si>
  <si>
    <t>см-ль для ванной длинный излив, шаровое переключение, кер. (1/2) 90° JIK7-A102-A</t>
  </si>
  <si>
    <t>2 065.69 руб.</t>
  </si>
  <si>
    <t>SMS-190050</t>
  </si>
  <si>
    <t>SIT3-A182</t>
  </si>
  <si>
    <t>см-ль для ванной, кер. картридж ⌀40, картриджный пер. в корпусе, хром SITB3-A182</t>
  </si>
  <si>
    <t>4 369.23 руб.</t>
  </si>
  <si>
    <t>SMS-290062</t>
  </si>
  <si>
    <t>EZA5-D090</t>
  </si>
  <si>
    <t>см-ль для душа без излива, ø35, нерж. cталь, EZA5-D090</t>
  </si>
  <si>
    <t>3 437.19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</si>
</sst>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SUM(J2:J26)</f>
        <v>0</v>
      </c>
      <c r="K1" s="4" t="s">
        <v>9</v>
      </c>
      <c r="L1" s="5"/>
    </row>
    <row r="2" spans="1:12">
      <c r="A2" s="1"/>
      <c r="B2" s="1">
        <v>827849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K2*1654.88</f>
        <v>0</v>
      </c>
    </row>
    <row r="3" spans="1:12">
      <c r="A3" s="1"/>
      <c r="B3" s="1">
        <v>827850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7</v>
      </c>
      <c r="H3" s="1">
        <v>0</v>
      </c>
      <c r="I3" s="1">
        <v>0</v>
      </c>
      <c r="J3" s="1" t="s">
        <v>15</v>
      </c>
      <c r="K3" s="2"/>
      <c r="L3" s="5">
        <f>K3*2142.20</f>
        <v>0</v>
      </c>
    </row>
    <row r="4" spans="1:12">
      <c r="A4" s="1"/>
      <c r="B4" s="1">
        <v>827851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7</v>
      </c>
      <c r="H4" s="1">
        <v>0</v>
      </c>
      <c r="I4" s="1">
        <v>0</v>
      </c>
      <c r="J4" s="1" t="s">
        <v>15</v>
      </c>
      <c r="K4" s="2"/>
      <c r="L4" s="5">
        <f>K4*2832.43</f>
        <v>0</v>
      </c>
    </row>
    <row r="5" spans="1:12">
      <c r="A5" s="1"/>
      <c r="B5" s="1">
        <v>827852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>
        <v>0</v>
      </c>
      <c r="I5" s="1">
        <v>0</v>
      </c>
      <c r="J5" s="1" t="s">
        <v>15</v>
      </c>
      <c r="K5" s="2"/>
      <c r="L5" s="5">
        <f>K5*2845.74</f>
        <v>0</v>
      </c>
    </row>
    <row r="6" spans="1:12">
      <c r="A6" s="1"/>
      <c r="B6" s="1">
        <v>827853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32</v>
      </c>
      <c r="H6" s="1">
        <v>0</v>
      </c>
      <c r="I6" s="1">
        <v>0</v>
      </c>
      <c r="J6" s="1" t="s">
        <v>15</v>
      </c>
      <c r="K6" s="2"/>
      <c r="L6" s="5">
        <f>K6*2391.68</f>
        <v>0</v>
      </c>
    </row>
    <row r="7" spans="1:12">
      <c r="A7" s="1"/>
      <c r="B7" s="1">
        <v>827855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7</v>
      </c>
      <c r="H7" s="1">
        <v>0</v>
      </c>
      <c r="I7" s="1">
        <v>0</v>
      </c>
      <c r="J7" s="1" t="s">
        <v>15</v>
      </c>
      <c r="K7" s="2"/>
      <c r="L7" s="5">
        <f>K7*2659.46</f>
        <v>0</v>
      </c>
    </row>
    <row r="8" spans="1:12">
      <c r="A8" s="1"/>
      <c r="B8" s="1">
        <v>827856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0</v>
      </c>
      <c r="H8" s="1">
        <v>0</v>
      </c>
      <c r="I8" s="1">
        <v>0</v>
      </c>
      <c r="J8" s="1" t="s">
        <v>15</v>
      </c>
      <c r="K8" s="2"/>
      <c r="L8" s="5">
        <f>K8*4296.05</f>
        <v>0</v>
      </c>
    </row>
    <row r="9" spans="1:12">
      <c r="A9" s="1"/>
      <c r="B9" s="1">
        <v>827857</v>
      </c>
      <c r="C9" s="1" t="s">
        <v>41</v>
      </c>
      <c r="D9" s="1" t="s">
        <v>42</v>
      </c>
      <c r="E9" s="3" t="s">
        <v>43</v>
      </c>
      <c r="F9" s="1" t="s">
        <v>44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K9*0.00</f>
        <v>0</v>
      </c>
    </row>
    <row r="10" spans="1:12">
      <c r="A10" s="1"/>
      <c r="B10" s="1">
        <v>827862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32</v>
      </c>
      <c r="H10" s="1">
        <v>0</v>
      </c>
      <c r="I10" s="1">
        <v>0</v>
      </c>
      <c r="J10" s="1" t="s">
        <v>15</v>
      </c>
      <c r="K10" s="2"/>
      <c r="L10" s="5">
        <f>K10*1748.02</f>
        <v>0</v>
      </c>
    </row>
    <row r="11" spans="1:12">
      <c r="A11" s="1"/>
      <c r="B11" s="1">
        <v>827863</v>
      </c>
      <c r="C11" s="1" t="s">
        <v>49</v>
      </c>
      <c r="D11" s="1" t="s">
        <v>50</v>
      </c>
      <c r="E11" s="3" t="s">
        <v>51</v>
      </c>
      <c r="F11" s="1" t="s">
        <v>52</v>
      </c>
      <c r="G11" s="1">
        <v>2</v>
      </c>
      <c r="H11" s="1">
        <v>0</v>
      </c>
      <c r="I11" s="1">
        <v>0</v>
      </c>
      <c r="J11" s="1" t="s">
        <v>15</v>
      </c>
      <c r="K11" s="2"/>
      <c r="L11" s="5">
        <f>K11*2982.12</f>
        <v>0</v>
      </c>
    </row>
    <row r="12" spans="1:12">
      <c r="A12" s="1"/>
      <c r="B12" s="1">
        <v>827864</v>
      </c>
      <c r="C12" s="1" t="s">
        <v>53</v>
      </c>
      <c r="D12" s="1" t="s">
        <v>54</v>
      </c>
      <c r="E12" s="3" t="s">
        <v>55</v>
      </c>
      <c r="F12" s="1" t="s">
        <v>56</v>
      </c>
      <c r="G12" s="1">
        <v>3</v>
      </c>
      <c r="H12" s="1">
        <v>0</v>
      </c>
      <c r="I12" s="1">
        <v>0</v>
      </c>
      <c r="J12" s="1" t="s">
        <v>15</v>
      </c>
      <c r="K12" s="2"/>
      <c r="L12" s="5">
        <f>K12*2083.99</f>
        <v>0</v>
      </c>
    </row>
    <row r="13" spans="1:12">
      <c r="A13" s="1"/>
      <c r="B13" s="1">
        <v>827865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K13*3185.03</f>
        <v>0</v>
      </c>
    </row>
    <row r="14" spans="1:12">
      <c r="A14" s="1"/>
      <c r="B14" s="1">
        <v>827866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14</v>
      </c>
      <c r="H14" s="1">
        <v>0</v>
      </c>
      <c r="I14" s="1">
        <v>0</v>
      </c>
      <c r="J14" s="1" t="s">
        <v>15</v>
      </c>
      <c r="K14" s="2"/>
      <c r="L14" s="5">
        <f>K14*3306.44</f>
        <v>0</v>
      </c>
    </row>
    <row r="15" spans="1:12">
      <c r="A15" s="1"/>
      <c r="B15" s="1">
        <v>827867</v>
      </c>
      <c r="C15" s="1" t="s">
        <v>65</v>
      </c>
      <c r="D15" s="1" t="s">
        <v>66</v>
      </c>
      <c r="E15" s="3" t="s">
        <v>67</v>
      </c>
      <c r="F15" s="1" t="s">
        <v>68</v>
      </c>
      <c r="G15" s="1">
        <v>10</v>
      </c>
      <c r="H15" s="1">
        <v>0</v>
      </c>
      <c r="I15" s="1">
        <v>0</v>
      </c>
      <c r="J15" s="1" t="s">
        <v>15</v>
      </c>
      <c r="K15" s="2"/>
      <c r="L15" s="5">
        <f>K15*1398.75</f>
        <v>0</v>
      </c>
    </row>
    <row r="16" spans="1:12">
      <c r="A16" s="1"/>
      <c r="B16" s="1">
        <v>827868</v>
      </c>
      <c r="C16" s="1" t="s">
        <v>69</v>
      </c>
      <c r="D16" s="1" t="s">
        <v>70</v>
      </c>
      <c r="E16" s="3" t="s">
        <v>71</v>
      </c>
      <c r="F16" s="1" t="s">
        <v>19</v>
      </c>
      <c r="G16" s="1" t="s">
        <v>14</v>
      </c>
      <c r="H16" s="1">
        <v>0</v>
      </c>
      <c r="I16" s="1">
        <v>0</v>
      </c>
      <c r="J16" s="1" t="s">
        <v>15</v>
      </c>
      <c r="K16" s="2"/>
      <c r="L16" s="5">
        <f>K16*2142.20</f>
        <v>0</v>
      </c>
    </row>
    <row r="17" spans="1:12">
      <c r="A17" s="1"/>
      <c r="B17" s="1">
        <v>827869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14</v>
      </c>
      <c r="H17" s="1">
        <v>0</v>
      </c>
      <c r="I17" s="1">
        <v>0</v>
      </c>
      <c r="J17" s="1" t="s">
        <v>15</v>
      </c>
      <c r="K17" s="2"/>
      <c r="L17" s="5">
        <f>K17*2647.81</f>
        <v>0</v>
      </c>
    </row>
    <row r="18" spans="1:12">
      <c r="A18" s="1"/>
      <c r="B18" s="1">
        <v>827871</v>
      </c>
      <c r="C18" s="1" t="s">
        <v>76</v>
      </c>
      <c r="D18" s="1" t="s">
        <v>77</v>
      </c>
      <c r="E18" s="3" t="s">
        <v>78</v>
      </c>
      <c r="F18" s="1" t="s">
        <v>79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K18*2553.01</f>
        <v>0</v>
      </c>
    </row>
    <row r="19" spans="1:12">
      <c r="A19" s="1"/>
      <c r="B19" s="1">
        <v>827872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14</v>
      </c>
      <c r="H19" s="1">
        <v>0</v>
      </c>
      <c r="I19" s="1">
        <v>0</v>
      </c>
      <c r="J19" s="1" t="s">
        <v>15</v>
      </c>
      <c r="K19" s="2"/>
      <c r="L19" s="5">
        <f>K19*2865.69</f>
        <v>0</v>
      </c>
    </row>
    <row r="20" spans="1:12">
      <c r="A20" s="1"/>
      <c r="B20" s="1">
        <v>827873</v>
      </c>
      <c r="C20" s="1" t="s">
        <v>84</v>
      </c>
      <c r="D20" s="1" t="s">
        <v>85</v>
      </c>
      <c r="E20" s="3" t="s">
        <v>86</v>
      </c>
      <c r="F20" s="1" t="s">
        <v>87</v>
      </c>
      <c r="G20" s="1">
        <v>6</v>
      </c>
      <c r="H20" s="1">
        <v>0</v>
      </c>
      <c r="I20" s="1">
        <v>0</v>
      </c>
      <c r="J20" s="1" t="s">
        <v>15</v>
      </c>
      <c r="K20" s="2"/>
      <c r="L20" s="5">
        <f>K20*4728.48</f>
        <v>0</v>
      </c>
    </row>
    <row r="21" spans="1:12">
      <c r="A21" s="1"/>
      <c r="B21" s="1">
        <v>827874</v>
      </c>
      <c r="C21" s="1" t="s">
        <v>88</v>
      </c>
      <c r="D21" s="1" t="s">
        <v>89</v>
      </c>
      <c r="E21" s="3" t="s">
        <v>90</v>
      </c>
      <c r="F21" s="1" t="s">
        <v>91</v>
      </c>
      <c r="G21" s="1">
        <v>1</v>
      </c>
      <c r="H21" s="1">
        <v>0</v>
      </c>
      <c r="I21" s="1">
        <v>0</v>
      </c>
      <c r="J21" s="1" t="s">
        <v>15</v>
      </c>
      <c r="K21" s="2"/>
      <c r="L21" s="5">
        <f>K21*6135.54</f>
        <v>0</v>
      </c>
    </row>
    <row r="22" spans="1:12">
      <c r="A22" s="1"/>
      <c r="B22" s="1">
        <v>827882</v>
      </c>
      <c r="C22" s="1" t="s">
        <v>92</v>
      </c>
      <c r="D22" s="1" t="s">
        <v>93</v>
      </c>
      <c r="E22" s="3" t="s">
        <v>94</v>
      </c>
      <c r="F22" s="1" t="s">
        <v>95</v>
      </c>
      <c r="G22" s="1">
        <v>1</v>
      </c>
      <c r="H22" s="1">
        <v>0</v>
      </c>
      <c r="I22" s="1">
        <v>0</v>
      </c>
      <c r="J22" s="1" t="s">
        <v>15</v>
      </c>
      <c r="K22" s="2"/>
      <c r="L22" s="5">
        <f>K22*2193.76</f>
        <v>0</v>
      </c>
    </row>
    <row r="23" spans="1:12">
      <c r="A23" s="1"/>
      <c r="B23" s="1">
        <v>827883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32</v>
      </c>
      <c r="H23" s="1">
        <v>0</v>
      </c>
      <c r="I23" s="1">
        <v>0</v>
      </c>
      <c r="J23" s="1" t="s">
        <v>15</v>
      </c>
      <c r="K23" s="2"/>
      <c r="L23" s="5">
        <f>K23*1746.36</f>
        <v>0</v>
      </c>
    </row>
    <row r="24" spans="1:12">
      <c r="A24" s="1"/>
      <c r="B24" s="1">
        <v>827884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32</v>
      </c>
      <c r="H24" s="1">
        <v>0</v>
      </c>
      <c r="I24" s="1">
        <v>0</v>
      </c>
      <c r="J24" s="1" t="s">
        <v>15</v>
      </c>
      <c r="K24" s="2"/>
      <c r="L24" s="5">
        <f>K24*2065.69</f>
        <v>0</v>
      </c>
    </row>
    <row r="25" spans="1:12">
      <c r="A25" s="1"/>
      <c r="B25" s="1">
        <v>834699</v>
      </c>
      <c r="C25" s="1" t="s">
        <v>104</v>
      </c>
      <c r="D25" s="1" t="s">
        <v>105</v>
      </c>
      <c r="E25" s="3" t="s">
        <v>106</v>
      </c>
      <c r="F25" s="1" t="s">
        <v>107</v>
      </c>
      <c r="G25" s="1">
        <v>1</v>
      </c>
      <c r="H25" s="1">
        <v>0</v>
      </c>
      <c r="I25" s="1">
        <v>0</v>
      </c>
      <c r="J25" s="1" t="s">
        <v>15</v>
      </c>
      <c r="K25" s="2"/>
      <c r="L25" s="5">
        <f>K25*4369.23</f>
        <v>0</v>
      </c>
    </row>
    <row r="26" spans="1:12">
      <c r="A26" s="1"/>
      <c r="B26" s="1">
        <v>877765</v>
      </c>
      <c r="C26" s="1" t="s">
        <v>108</v>
      </c>
      <c r="D26" s="1" t="s">
        <v>109</v>
      </c>
      <c r="E26" s="3" t="s">
        <v>110</v>
      </c>
      <c r="F26" s="1" t="s">
        <v>111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K26*3437.19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2024-12-21T18:37:50+03:00</dcterms:created>
  <dcterms:modified xsi:type="dcterms:W3CDTF">2024-12-21T18:37:50+03:00</dcterms:modified>
  <dc:title>Untitled Spreadsheet</dc:title>
  <dc:description/>
  <dc:subject/>
  <cp:keywords/>
  <cp:category/>
</cp:coreProperties>
</file>