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<sst xmlns="http://schemas.openxmlformats.org/spreadsheetml/2006/main" uniqueCount="162">
  <si>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</si>
  <si>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</si>
  <si>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</si>
  <si>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</si>
  <si>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</si>
  <si>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</si>
  <si>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</si>
  <si>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</si>
  <si>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</si>
  <si>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</si>
  <si>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SMS-160071</t>
  </si>
  <si>
    <t>V243573</t>
  </si>
  <si>
    <t>Душевой набор для ванны VIEIR (1/5шт)</t>
  </si>
  <si>
    <t>12 373.09 руб.</t>
  </si>
  <si>
    <t>шт</t>
  </si>
  <si>
    <t>SMS-160072</t>
  </si>
  <si>
    <t>V013573</t>
  </si>
  <si>
    <t>Душевой набор для ванны VIEIR (1/8шт)</t>
  </si>
  <si>
    <t>12 777.89 руб.</t>
  </si>
  <si>
    <t>SMS-160073</t>
  </si>
  <si>
    <t>V023573</t>
  </si>
  <si>
    <t>12 212.30 руб.</t>
  </si>
  <si>
    <t>SMS-160074</t>
  </si>
  <si>
    <t>V033572</t>
  </si>
  <si>
    <t>8 014.79 руб.</t>
  </si>
  <si>
    <t>SMS-160075</t>
  </si>
  <si>
    <t>V033573</t>
  </si>
  <si>
    <t>11 909.64 руб.</t>
  </si>
  <si>
    <t>SMS-160076</t>
  </si>
  <si>
    <t>V073571</t>
  </si>
  <si>
    <t>9 382.44 руб.</t>
  </si>
  <si>
    <t>SMS-160077</t>
  </si>
  <si>
    <t>V063571</t>
  </si>
  <si>
    <t>9 862.91 руб.</t>
  </si>
  <si>
    <t>SMS-160078</t>
  </si>
  <si>
    <t>V063572</t>
  </si>
  <si>
    <t>8 152.88 руб.</t>
  </si>
  <si>
    <t>SMS-160079</t>
  </si>
  <si>
    <t>V113573</t>
  </si>
  <si>
    <t>15 443.19 руб.</t>
  </si>
  <si>
    <t>SMS-160080</t>
  </si>
  <si>
    <t>V113562</t>
  </si>
  <si>
    <t>Душевая система VIEIR (1/4шт)</t>
  </si>
  <si>
    <t>16 025.80 руб.</t>
  </si>
  <si>
    <t>SMS-160081</t>
  </si>
  <si>
    <t>V033562</t>
  </si>
  <si>
    <t>Душевая система VIEIR (1/5шт)</t>
  </si>
  <si>
    <t>13 065.42 руб.</t>
  </si>
  <si>
    <t>SMS-160082</t>
  </si>
  <si>
    <t>V083562</t>
  </si>
  <si>
    <t>16 570.59 руб.</t>
  </si>
  <si>
    <t>SMS-160083</t>
  </si>
  <si>
    <t>V243562</t>
  </si>
  <si>
    <t>15 696.66 руб.</t>
  </si>
  <si>
    <t>SMS-160084</t>
  </si>
  <si>
    <t>V243563</t>
  </si>
  <si>
    <t>11 858.57 руб.</t>
  </si>
  <si>
    <t>SMS-160085</t>
  </si>
  <si>
    <t>V25001</t>
  </si>
  <si>
    <t>7 417.04 руб.</t>
  </si>
  <si>
    <t>SMS-160086</t>
  </si>
  <si>
    <t>V25002</t>
  </si>
  <si>
    <t>9 883.71 руб.</t>
  </si>
  <si>
    <t>SMS-160087</t>
  </si>
  <si>
    <t>V130162</t>
  </si>
  <si>
    <t>Душевая система VIEIR (1/10шт)</t>
  </si>
  <si>
    <t>12 912.20 руб.</t>
  </si>
  <si>
    <t>SMS-160088</t>
  </si>
  <si>
    <t>V023562</t>
  </si>
  <si>
    <t>10 663.06 руб.</t>
  </si>
  <si>
    <t>SMS-160089</t>
  </si>
  <si>
    <t>V043562</t>
  </si>
  <si>
    <t>16 559.24 руб.</t>
  </si>
  <si>
    <t>SMS-160090</t>
  </si>
  <si>
    <t>V053562</t>
  </si>
  <si>
    <t>13 795.58 руб.</t>
  </si>
  <si>
    <t>SMS-160091</t>
  </si>
  <si>
    <t>V063562</t>
  </si>
  <si>
    <t>16 169.57 руб.</t>
  </si>
  <si>
    <t>SMS-160205</t>
  </si>
  <si>
    <t>V150162</t>
  </si>
  <si>
    <t>Душевая система  Подсолнух  3-х функциональная, литой излив (4/1шт)</t>
  </si>
  <si>
    <t>13 801.26 руб.</t>
  </si>
  <si>
    <t>SMS-160206</t>
  </si>
  <si>
    <t>V174062</t>
  </si>
  <si>
    <t>10 139.08 руб.</t>
  </si>
  <si>
    <t>SMS-160213</t>
  </si>
  <si>
    <t>V043562C</t>
  </si>
  <si>
    <t>Душевая система  Подсолнух  3-х функциональная, поворотный излив (5/1шт)</t>
  </si>
  <si>
    <t>17 467.22 руб.</t>
  </si>
  <si>
    <t>SMS-160214</t>
  </si>
  <si>
    <t>V073562</t>
  </si>
  <si>
    <t>12 868.69 руб.</t>
  </si>
  <si>
    <t>SMS-160218</t>
  </si>
  <si>
    <t>V273562D</t>
  </si>
  <si>
    <t>Душевая система для ванны “VIEIR  (3/1шт)  (3/1шт)</t>
  </si>
  <si>
    <t>24 051.95 руб.</t>
  </si>
  <si>
    <t>SMS-160219</t>
  </si>
  <si>
    <t>V273562</t>
  </si>
  <si>
    <t>Душевая система для ванны “VIEIR  (4/1шт)  (4/1шт)</t>
  </si>
  <si>
    <t>18 100.91 руб.</t>
  </si>
  <si>
    <t>SMS-180051</t>
  </si>
  <si>
    <t>NEB16-A123</t>
  </si>
  <si>
    <t>Душевая система G.Lauf  с изливом, ø35, встр. переключение (1/4шт) NEB16-A123</t>
  </si>
  <si>
    <t>14 988.76 руб.</t>
  </si>
  <si>
    <t>SMS-180073</t>
  </si>
  <si>
    <t>NOB16-A128</t>
  </si>
  <si>
    <t>Душевая система G.Lauf  с изливом, ø35, встр. переключение (1/4шт) NOB16-A128</t>
  </si>
  <si>
    <t>14 271.92 руб.</t>
  </si>
  <si>
    <t>SMS-180089</t>
  </si>
  <si>
    <t>GOB16-A134</t>
  </si>
  <si>
    <t xml:space="preserve">Душевая система G.Lauf с изливом, ø35, встр. переключение GOB16-A134 (1/6шт) </t>
  </si>
  <si>
    <t>8 525.56 руб.</t>
  </si>
  <si>
    <t>SMS-180202</t>
  </si>
  <si>
    <t>ZAP16-A090</t>
  </si>
  <si>
    <t>Душевая система G.Lauf  с изливом, ø35, встр. пер., нерж. сталь, ZAP16-A090 (1/4шт)</t>
  </si>
  <si>
    <t>10 138.87 руб.</t>
  </si>
  <si>
    <t>SMS-180264</t>
  </si>
  <si>
    <t>KEF16-A060</t>
  </si>
  <si>
    <t>Душевая система нержавеющая стальРазмер: 1350х190мм</t>
  </si>
  <si>
    <t>16 823.32 руб.</t>
  </si>
  <si>
    <t>SMS-180265</t>
  </si>
  <si>
    <t>KEF16-A060KH</t>
  </si>
  <si>
    <t xml:space="preserve">Душевая система G.Lauf нержавеющая сталь SUS 304 нержавеющая сталь Размер: 1350х190мм </t>
  </si>
  <si>
    <t>18 334.24 руб.</t>
  </si>
  <si>
    <t>SMS-180298</t>
  </si>
  <si>
    <t>UST-1080</t>
  </si>
  <si>
    <t>Душевая стойка G.Lauf нерж сталь  с тропическим душем, хром  UST-1080 (1/5шт)</t>
  </si>
  <si>
    <t>4 567.15 руб.</t>
  </si>
  <si>
    <t>SMS-180611</t>
  </si>
  <si>
    <t>NUD16-A045</t>
  </si>
  <si>
    <t>Душевая система G.Lauf  с изливом, ø35, встр. переключение (1/5шт) NUD16-A045</t>
  </si>
  <si>
    <t>10 516.70 руб.</t>
  </si>
  <si>
    <t>&gt;10</t>
  </si>
  <si>
    <t>SMS-190022</t>
  </si>
  <si>
    <t>EZA16-A090</t>
  </si>
  <si>
    <t>Душевая система с тропич душ, БЕЗ ИЗЛИВА, одноруч, ø35, встр. пер., нерж. сталь, EZA16-A090 (1/10шт)</t>
  </si>
  <si>
    <t>8 297.70 руб.</t>
  </si>
  <si>
    <t>SMS-190027</t>
  </si>
  <si>
    <t>JAT16-A094</t>
  </si>
  <si>
    <t>Душевая система с тропич душ, одноруч. с изливом, ø35, встр. пер., нерж. сталь, JAT16-A094</t>
  </si>
  <si>
    <t>9 979.20 руб.</t>
  </si>
  <si>
    <t>SMS-190037</t>
  </si>
  <si>
    <t>JIK16-A102-A</t>
  </si>
  <si>
    <t>Душевая система с тропич душем, двуручков, БЕЗ ИЗЛИВА И ЛЕЙКИ, кер. (1/2) 90° JIK16-A102-A (1/7шт)</t>
  </si>
  <si>
    <t>2 898.96 руб.</t>
  </si>
  <si>
    <t>SMS-190038</t>
  </si>
  <si>
    <t>JIK16-B102-A</t>
  </si>
  <si>
    <t>Душевая система с тропич душем, двуручков, БЕЗ ИЗЛИВА, с лейкой кер. (1/2) 90° JIK16-B102-A</t>
  </si>
  <si>
    <t>3 875.26 руб.</t>
  </si>
  <si>
    <t>SMS-190039</t>
  </si>
  <si>
    <t>SSJ-1231</t>
  </si>
  <si>
    <t>Душевая стойка Solone нерж. сталь SSJ-1231</t>
  </si>
  <si>
    <t>3 471.10 руб.</t>
  </si>
  <si>
    <t>VER-100171</t>
  </si>
  <si>
    <t>V393563</t>
  </si>
  <si>
    <t>Душевая система “VIEIR" (4/1шт)</t>
  </si>
  <si>
    <t>18 675.96 руб.</t>
  </si>
  <si>
    <t>VER-100292</t>
  </si>
  <si>
    <t>V370162D</t>
  </si>
  <si>
    <t>Душевая система  “VIEIR" (4/1шт)</t>
  </si>
  <si>
    <t>26 030.58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</si>
</sst>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SUM(J2:J43)</f>
        <v>0</v>
      </c>
      <c r="K1" s="4" t="s">
        <v>9</v>
      </c>
      <c r="L1" s="5"/>
    </row>
    <row r="2" spans="1:12">
      <c r="A2" s="1"/>
      <c r="B2" s="1">
        <v>825996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K2*12373.09</f>
        <v>0</v>
      </c>
    </row>
    <row r="3" spans="1:12">
      <c r="A3" s="1"/>
      <c r="B3" s="1">
        <v>825997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K3*12777.89</f>
        <v>0</v>
      </c>
    </row>
    <row r="4" spans="1:12">
      <c r="A4" s="1"/>
      <c r="B4" s="1">
        <v>825998</v>
      </c>
      <c r="C4" s="1" t="s">
        <v>19</v>
      </c>
      <c r="D4" s="1" t="s">
        <v>20</v>
      </c>
      <c r="E4" s="3" t="s">
        <v>17</v>
      </c>
      <c r="F4" s="1" t="s">
        <v>21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K4*12212.30</f>
        <v>0</v>
      </c>
    </row>
    <row r="5" spans="1:12">
      <c r="A5" s="1"/>
      <c r="B5" s="1">
        <v>825999</v>
      </c>
      <c r="C5" s="1" t="s">
        <v>22</v>
      </c>
      <c r="D5" s="1" t="s">
        <v>23</v>
      </c>
      <c r="E5" s="3" t="s">
        <v>17</v>
      </c>
      <c r="F5" s="1" t="s">
        <v>24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K5*8014.79</f>
        <v>0</v>
      </c>
    </row>
    <row r="6" spans="1:12">
      <c r="A6" s="1"/>
      <c r="B6" s="1">
        <v>826000</v>
      </c>
      <c r="C6" s="1" t="s">
        <v>25</v>
      </c>
      <c r="D6" s="1" t="s">
        <v>26</v>
      </c>
      <c r="E6" s="3" t="s">
        <v>17</v>
      </c>
      <c r="F6" s="1" t="s">
        <v>27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K6*11909.64</f>
        <v>0</v>
      </c>
    </row>
    <row r="7" spans="1:12">
      <c r="A7" s="1"/>
      <c r="B7" s="1">
        <v>826001</v>
      </c>
      <c r="C7" s="1" t="s">
        <v>28</v>
      </c>
      <c r="D7" s="1" t="s">
        <v>29</v>
      </c>
      <c r="E7" s="3" t="s">
        <v>17</v>
      </c>
      <c r="F7" s="1" t="s">
        <v>30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K7*9382.44</f>
        <v>0</v>
      </c>
    </row>
    <row r="8" spans="1:12">
      <c r="A8" s="1"/>
      <c r="B8" s="1">
        <v>826002</v>
      </c>
      <c r="C8" s="1" t="s">
        <v>31</v>
      </c>
      <c r="D8" s="1" t="s">
        <v>32</v>
      </c>
      <c r="E8" s="3" t="s">
        <v>12</v>
      </c>
      <c r="F8" s="1" t="s">
        <v>33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K8*9862.91</f>
        <v>0</v>
      </c>
    </row>
    <row r="9" spans="1:12">
      <c r="A9" s="1"/>
      <c r="B9" s="1">
        <v>826003</v>
      </c>
      <c r="C9" s="1" t="s">
        <v>34</v>
      </c>
      <c r="D9" s="1" t="s">
        <v>35</v>
      </c>
      <c r="E9" s="3" t="s">
        <v>12</v>
      </c>
      <c r="F9" s="1" t="s">
        <v>36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K9*8152.88</f>
        <v>0</v>
      </c>
    </row>
    <row r="10" spans="1:12">
      <c r="A10" s="1"/>
      <c r="B10" s="1">
        <v>826004</v>
      </c>
      <c r="C10" s="1" t="s">
        <v>37</v>
      </c>
      <c r="D10" s="1" t="s">
        <v>38</v>
      </c>
      <c r="E10" s="3" t="s">
        <v>12</v>
      </c>
      <c r="F10" s="1" t="s">
        <v>39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K10*15443.19</f>
        <v>0</v>
      </c>
    </row>
    <row r="11" spans="1:12">
      <c r="A11" s="1"/>
      <c r="B11" s="1">
        <v>826005</v>
      </c>
      <c r="C11" s="1" t="s">
        <v>40</v>
      </c>
      <c r="D11" s="1" t="s">
        <v>41</v>
      </c>
      <c r="E11" s="3" t="s">
        <v>42</v>
      </c>
      <c r="F11" s="1" t="s">
        <v>43</v>
      </c>
      <c r="G11" s="1">
        <v>2</v>
      </c>
      <c r="H11" s="1">
        <v>0</v>
      </c>
      <c r="I11" s="1">
        <v>0</v>
      </c>
      <c r="J11" s="1" t="s">
        <v>14</v>
      </c>
      <c r="K11" s="2"/>
      <c r="L11" s="5">
        <f>K11*16025.80</f>
        <v>0</v>
      </c>
    </row>
    <row r="12" spans="1:12">
      <c r="A12" s="1"/>
      <c r="B12" s="1">
        <v>826006</v>
      </c>
      <c r="C12" s="1" t="s">
        <v>44</v>
      </c>
      <c r="D12" s="1" t="s">
        <v>45</v>
      </c>
      <c r="E12" s="3" t="s">
        <v>46</v>
      </c>
      <c r="F12" s="1" t="s">
        <v>47</v>
      </c>
      <c r="G12" s="1">
        <v>1</v>
      </c>
      <c r="H12" s="1">
        <v>0</v>
      </c>
      <c r="I12" s="1">
        <v>0</v>
      </c>
      <c r="J12" s="1" t="s">
        <v>14</v>
      </c>
      <c r="K12" s="2"/>
      <c r="L12" s="5">
        <f>K12*13065.42</f>
        <v>0</v>
      </c>
    </row>
    <row r="13" spans="1:12">
      <c r="A13" s="1"/>
      <c r="B13" s="1">
        <v>826007</v>
      </c>
      <c r="C13" s="1" t="s">
        <v>48</v>
      </c>
      <c r="D13" s="1" t="s">
        <v>49</v>
      </c>
      <c r="E13" s="3" t="s">
        <v>46</v>
      </c>
      <c r="F13" s="1" t="s">
        <v>50</v>
      </c>
      <c r="G13" s="1">
        <v>3</v>
      </c>
      <c r="H13" s="1">
        <v>0</v>
      </c>
      <c r="I13" s="1">
        <v>0</v>
      </c>
      <c r="J13" s="1" t="s">
        <v>14</v>
      </c>
      <c r="K13" s="2"/>
      <c r="L13" s="5">
        <f>K13*16570.59</f>
        <v>0</v>
      </c>
    </row>
    <row r="14" spans="1:12">
      <c r="A14" s="1"/>
      <c r="B14" s="1">
        <v>826008</v>
      </c>
      <c r="C14" s="1" t="s">
        <v>51</v>
      </c>
      <c r="D14" s="1" t="s">
        <v>52</v>
      </c>
      <c r="E14" s="3" t="s">
        <v>46</v>
      </c>
      <c r="F14" s="1" t="s">
        <v>53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K14*15696.66</f>
        <v>0</v>
      </c>
    </row>
    <row r="15" spans="1:12">
      <c r="A15" s="1"/>
      <c r="B15" s="1">
        <v>826009</v>
      </c>
      <c r="C15" s="1" t="s">
        <v>54</v>
      </c>
      <c r="D15" s="1" t="s">
        <v>55</v>
      </c>
      <c r="E15" s="3" t="s">
        <v>46</v>
      </c>
      <c r="F15" s="1" t="s">
        <v>56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K15*11858.57</f>
        <v>0</v>
      </c>
    </row>
    <row r="16" spans="1:12">
      <c r="A16" s="1"/>
      <c r="B16" s="1">
        <v>826010</v>
      </c>
      <c r="C16" s="1" t="s">
        <v>57</v>
      </c>
      <c r="D16" s="1" t="s">
        <v>58</v>
      </c>
      <c r="E16" s="3" t="s">
        <v>46</v>
      </c>
      <c r="F16" s="1" t="s">
        <v>59</v>
      </c>
      <c r="G16" s="1">
        <v>1</v>
      </c>
      <c r="H16" s="1">
        <v>0</v>
      </c>
      <c r="I16" s="1">
        <v>0</v>
      </c>
      <c r="J16" s="1" t="s">
        <v>14</v>
      </c>
      <c r="K16" s="2"/>
      <c r="L16" s="5">
        <f>K16*7417.04</f>
        <v>0</v>
      </c>
    </row>
    <row r="17" spans="1:12">
      <c r="A17" s="1"/>
      <c r="B17" s="1">
        <v>826011</v>
      </c>
      <c r="C17" s="1" t="s">
        <v>60</v>
      </c>
      <c r="D17" s="1" t="s">
        <v>61</v>
      </c>
      <c r="E17" s="3" t="s">
        <v>46</v>
      </c>
      <c r="F17" s="1" t="s">
        <v>62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K17*9883.71</f>
        <v>0</v>
      </c>
    </row>
    <row r="18" spans="1:12">
      <c r="A18" s="1"/>
      <c r="B18" s="1">
        <v>826012</v>
      </c>
      <c r="C18" s="1" t="s">
        <v>63</v>
      </c>
      <c r="D18" s="1" t="s">
        <v>64</v>
      </c>
      <c r="E18" s="3" t="s">
        <v>65</v>
      </c>
      <c r="F18" s="1" t="s">
        <v>66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K18*12912.20</f>
        <v>0</v>
      </c>
    </row>
    <row r="19" spans="1:12">
      <c r="A19" s="1"/>
      <c r="B19" s="1">
        <v>826013</v>
      </c>
      <c r="C19" s="1" t="s">
        <v>67</v>
      </c>
      <c r="D19" s="1" t="s">
        <v>68</v>
      </c>
      <c r="E19" s="3" t="s">
        <v>46</v>
      </c>
      <c r="F19" s="1" t="s">
        <v>69</v>
      </c>
      <c r="G19" s="1">
        <v>3</v>
      </c>
      <c r="H19" s="1">
        <v>0</v>
      </c>
      <c r="I19" s="1">
        <v>0</v>
      </c>
      <c r="J19" s="1" t="s">
        <v>14</v>
      </c>
      <c r="K19" s="2"/>
      <c r="L19" s="5">
        <f>K19*10663.06</f>
        <v>0</v>
      </c>
    </row>
    <row r="20" spans="1:12">
      <c r="A20" s="1"/>
      <c r="B20" s="1">
        <v>826014</v>
      </c>
      <c r="C20" s="1" t="s">
        <v>70</v>
      </c>
      <c r="D20" s="1" t="s">
        <v>71</v>
      </c>
      <c r="E20" s="3" t="s">
        <v>46</v>
      </c>
      <c r="F20" s="1" t="s">
        <v>72</v>
      </c>
      <c r="G20" s="1">
        <v>1</v>
      </c>
      <c r="H20" s="1">
        <v>0</v>
      </c>
      <c r="I20" s="1">
        <v>0</v>
      </c>
      <c r="J20" s="1" t="s">
        <v>14</v>
      </c>
      <c r="K20" s="2"/>
      <c r="L20" s="5">
        <f>K20*16559.24</f>
        <v>0</v>
      </c>
    </row>
    <row r="21" spans="1:12">
      <c r="A21" s="1"/>
      <c r="B21" s="1">
        <v>826015</v>
      </c>
      <c r="C21" s="1" t="s">
        <v>73</v>
      </c>
      <c r="D21" s="1" t="s">
        <v>74</v>
      </c>
      <c r="E21" s="3" t="s">
        <v>46</v>
      </c>
      <c r="F21" s="1" t="s">
        <v>75</v>
      </c>
      <c r="G21" s="1">
        <v>1</v>
      </c>
      <c r="H21" s="1">
        <v>0</v>
      </c>
      <c r="I21" s="1">
        <v>0</v>
      </c>
      <c r="J21" s="1" t="s">
        <v>14</v>
      </c>
      <c r="K21" s="2"/>
      <c r="L21" s="5">
        <f>K21*13795.58</f>
        <v>0</v>
      </c>
    </row>
    <row r="22" spans="1:12">
      <c r="A22" s="1"/>
      <c r="B22" s="1">
        <v>826016</v>
      </c>
      <c r="C22" s="1" t="s">
        <v>76</v>
      </c>
      <c r="D22" s="1" t="s">
        <v>77</v>
      </c>
      <c r="E22" s="3" t="s">
        <v>46</v>
      </c>
      <c r="F22" s="1" t="s">
        <v>78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K22*16169.57</f>
        <v>0</v>
      </c>
    </row>
    <row r="23" spans="1:12">
      <c r="A23" s="1"/>
      <c r="B23" s="1">
        <v>831288</v>
      </c>
      <c r="C23" s="1" t="s">
        <v>79</v>
      </c>
      <c r="D23" s="1" t="s">
        <v>80</v>
      </c>
      <c r="E23" s="3" t="s">
        <v>81</v>
      </c>
      <c r="F23" s="1" t="s">
        <v>82</v>
      </c>
      <c r="G23" s="1">
        <v>7</v>
      </c>
      <c r="H23" s="1">
        <v>0</v>
      </c>
      <c r="I23" s="1">
        <v>0</v>
      </c>
      <c r="J23" s="1" t="s">
        <v>14</v>
      </c>
      <c r="K23" s="2"/>
      <c r="L23" s="5">
        <f>K23*13801.26</f>
        <v>0</v>
      </c>
    </row>
    <row r="24" spans="1:12">
      <c r="A24" s="1"/>
      <c r="B24" s="1">
        <v>831289</v>
      </c>
      <c r="C24" s="1" t="s">
        <v>83</v>
      </c>
      <c r="D24" s="1" t="s">
        <v>84</v>
      </c>
      <c r="E24" s="3" t="s">
        <v>81</v>
      </c>
      <c r="F24" s="1" t="s">
        <v>85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K24*10139.08</f>
        <v>0</v>
      </c>
    </row>
    <row r="25" spans="1:12">
      <c r="A25" s="1"/>
      <c r="B25" s="1">
        <v>831296</v>
      </c>
      <c r="C25" s="1" t="s">
        <v>86</v>
      </c>
      <c r="D25" s="1" t="s">
        <v>87</v>
      </c>
      <c r="E25" s="3" t="s">
        <v>88</v>
      </c>
      <c r="F25" s="1" t="s">
        <v>89</v>
      </c>
      <c r="G25" s="1">
        <v>1</v>
      </c>
      <c r="H25" s="1">
        <v>0</v>
      </c>
      <c r="I25" s="1">
        <v>0</v>
      </c>
      <c r="J25" s="1" t="s">
        <v>14</v>
      </c>
      <c r="K25" s="2"/>
      <c r="L25" s="5">
        <f>K25*17467.22</f>
        <v>0</v>
      </c>
    </row>
    <row r="26" spans="1:12">
      <c r="A26" s="1"/>
      <c r="B26" s="1">
        <v>831297</v>
      </c>
      <c r="C26" s="1" t="s">
        <v>90</v>
      </c>
      <c r="D26" s="1" t="s">
        <v>91</v>
      </c>
      <c r="E26" s="3" t="s">
        <v>88</v>
      </c>
      <c r="F26" s="1" t="s">
        <v>92</v>
      </c>
      <c r="G26" s="1">
        <v>1</v>
      </c>
      <c r="H26" s="1">
        <v>0</v>
      </c>
      <c r="I26" s="1">
        <v>0</v>
      </c>
      <c r="J26" s="1" t="s">
        <v>14</v>
      </c>
      <c r="K26" s="2"/>
      <c r="L26" s="5">
        <f>K26*12868.69</f>
        <v>0</v>
      </c>
    </row>
    <row r="27" spans="1:12">
      <c r="A27" s="1"/>
      <c r="B27" s="1">
        <v>831301</v>
      </c>
      <c r="C27" s="1" t="s">
        <v>93</v>
      </c>
      <c r="D27" s="1" t="s">
        <v>94</v>
      </c>
      <c r="E27" s="3" t="s">
        <v>95</v>
      </c>
      <c r="F27" s="1" t="s">
        <v>96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K27*24051.95</f>
        <v>0</v>
      </c>
    </row>
    <row r="28" spans="1:12">
      <c r="A28" s="1"/>
      <c r="B28" s="1">
        <v>831302</v>
      </c>
      <c r="C28" s="1" t="s">
        <v>97</v>
      </c>
      <c r="D28" s="1" t="s">
        <v>98</v>
      </c>
      <c r="E28" s="3" t="s">
        <v>99</v>
      </c>
      <c r="F28" s="1" t="s">
        <v>100</v>
      </c>
      <c r="G28" s="1">
        <v>1</v>
      </c>
      <c r="H28" s="1">
        <v>0</v>
      </c>
      <c r="I28" s="1">
        <v>0</v>
      </c>
      <c r="J28" s="1" t="s">
        <v>14</v>
      </c>
      <c r="K28" s="2"/>
      <c r="L28" s="5">
        <f>K28*18100.91</f>
        <v>0</v>
      </c>
    </row>
    <row r="29" spans="1:12">
      <c r="A29" s="1"/>
      <c r="B29" s="1">
        <v>827133</v>
      </c>
      <c r="C29" s="1" t="s">
        <v>101</v>
      </c>
      <c r="D29" s="1" t="s">
        <v>102</v>
      </c>
      <c r="E29" s="3" t="s">
        <v>103</v>
      </c>
      <c r="F29" s="1" t="s">
        <v>104</v>
      </c>
      <c r="G29" s="1">
        <v>1</v>
      </c>
      <c r="H29" s="1">
        <v>0</v>
      </c>
      <c r="I29" s="1">
        <v>4</v>
      </c>
      <c r="J29" s="1" t="s">
        <v>14</v>
      </c>
      <c r="K29" s="2"/>
      <c r="L29" s="5">
        <f>K29*14988.76</f>
        <v>0</v>
      </c>
    </row>
    <row r="30" spans="1:12">
      <c r="A30" s="1"/>
      <c r="B30" s="1">
        <v>827155</v>
      </c>
      <c r="C30" s="1" t="s">
        <v>105</v>
      </c>
      <c r="D30" s="1" t="s">
        <v>106</v>
      </c>
      <c r="E30" s="3" t="s">
        <v>107</v>
      </c>
      <c r="F30" s="1" t="s">
        <v>108</v>
      </c>
      <c r="G30" s="1">
        <v>7</v>
      </c>
      <c r="H30" s="1">
        <v>0</v>
      </c>
      <c r="I30" s="1">
        <v>0</v>
      </c>
      <c r="J30" s="1" t="s">
        <v>14</v>
      </c>
      <c r="K30" s="2"/>
      <c r="L30" s="5">
        <f>K30*14271.92</f>
        <v>0</v>
      </c>
    </row>
    <row r="31" spans="1:12">
      <c r="A31" s="1"/>
      <c r="B31" s="1">
        <v>827171</v>
      </c>
      <c r="C31" s="1" t="s">
        <v>109</v>
      </c>
      <c r="D31" s="1" t="s">
        <v>110</v>
      </c>
      <c r="E31" s="3" t="s">
        <v>111</v>
      </c>
      <c r="F31" s="1" t="s">
        <v>112</v>
      </c>
      <c r="G31" s="1">
        <v>8</v>
      </c>
      <c r="H31" s="1">
        <v>0</v>
      </c>
      <c r="I31" s="1">
        <v>0</v>
      </c>
      <c r="J31" s="1" t="s">
        <v>14</v>
      </c>
      <c r="K31" s="2"/>
      <c r="L31" s="5">
        <f>K31*8525.56</f>
        <v>0</v>
      </c>
    </row>
    <row r="32" spans="1:12">
      <c r="A32" s="1"/>
      <c r="B32" s="1">
        <v>827284</v>
      </c>
      <c r="C32" s="1" t="s">
        <v>113</v>
      </c>
      <c r="D32" s="1" t="s">
        <v>114</v>
      </c>
      <c r="E32" s="3" t="s">
        <v>115</v>
      </c>
      <c r="F32" s="1" t="s">
        <v>116</v>
      </c>
      <c r="G32" s="1">
        <v>2</v>
      </c>
      <c r="H32" s="1">
        <v>0</v>
      </c>
      <c r="I32" s="1">
        <v>0</v>
      </c>
      <c r="J32" s="1" t="s">
        <v>14</v>
      </c>
      <c r="K32" s="2"/>
      <c r="L32" s="5">
        <f>K32*10138.87</f>
        <v>0</v>
      </c>
    </row>
    <row r="33" spans="1:12">
      <c r="A33" s="1"/>
      <c r="B33" s="1">
        <v>827346</v>
      </c>
      <c r="C33" s="1" t="s">
        <v>117</v>
      </c>
      <c r="D33" s="1" t="s">
        <v>118</v>
      </c>
      <c r="E33" s="3" t="s">
        <v>119</v>
      </c>
      <c r="F33" s="1" t="s">
        <v>120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K33*16823.32</f>
        <v>0</v>
      </c>
    </row>
    <row r="34" spans="1:12">
      <c r="A34" s="1"/>
      <c r="B34" s="1">
        <v>827347</v>
      </c>
      <c r="C34" s="1" t="s">
        <v>121</v>
      </c>
      <c r="D34" s="1" t="s">
        <v>122</v>
      </c>
      <c r="E34" s="3" t="s">
        <v>123</v>
      </c>
      <c r="F34" s="1" t="s">
        <v>124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K34*18334.24</f>
        <v>0</v>
      </c>
    </row>
    <row r="35" spans="1:12">
      <c r="A35" s="1"/>
      <c r="B35" s="1">
        <v>827355</v>
      </c>
      <c r="C35" s="1" t="s">
        <v>125</v>
      </c>
      <c r="D35" s="1" t="s">
        <v>126</v>
      </c>
      <c r="E35" s="3" t="s">
        <v>127</v>
      </c>
      <c r="F35" s="1" t="s">
        <v>128</v>
      </c>
      <c r="G35" s="1">
        <v>3</v>
      </c>
      <c r="H35" s="1">
        <v>0</v>
      </c>
      <c r="I35" s="1">
        <v>0</v>
      </c>
      <c r="J35" s="1" t="s">
        <v>14</v>
      </c>
      <c r="K35" s="2"/>
      <c r="L35" s="5">
        <f>K35*4567.15</f>
        <v>0</v>
      </c>
    </row>
    <row r="36" spans="1:12">
      <c r="A36" s="1"/>
      <c r="B36" s="1">
        <v>832512</v>
      </c>
      <c r="C36" s="1" t="s">
        <v>129</v>
      </c>
      <c r="D36" s="1" t="s">
        <v>130</v>
      </c>
      <c r="E36" s="3" t="s">
        <v>131</v>
      </c>
      <c r="F36" s="1" t="s">
        <v>132</v>
      </c>
      <c r="G36" s="1" t="s">
        <v>133</v>
      </c>
      <c r="H36" s="1">
        <v>0</v>
      </c>
      <c r="I36" s="1">
        <v>5</v>
      </c>
      <c r="J36" s="1" t="s">
        <v>14</v>
      </c>
      <c r="K36" s="2"/>
      <c r="L36" s="5">
        <f>K36*10516.70</f>
        <v>0</v>
      </c>
    </row>
    <row r="37" spans="1:12">
      <c r="A37" s="1"/>
      <c r="B37" s="1">
        <v>827870</v>
      </c>
      <c r="C37" s="1" t="s">
        <v>134</v>
      </c>
      <c r="D37" s="1" t="s">
        <v>135</v>
      </c>
      <c r="E37" s="3" t="s">
        <v>136</v>
      </c>
      <c r="F37" s="1" t="s">
        <v>137</v>
      </c>
      <c r="G37" s="1">
        <v>4</v>
      </c>
      <c r="H37" s="1">
        <v>0</v>
      </c>
      <c r="I37" s="1">
        <v>0</v>
      </c>
      <c r="J37" s="1" t="s">
        <v>14</v>
      </c>
      <c r="K37" s="2"/>
      <c r="L37" s="5">
        <f>K37*8297.70</f>
        <v>0</v>
      </c>
    </row>
    <row r="38" spans="1:12">
      <c r="A38" s="1"/>
      <c r="B38" s="1">
        <v>827875</v>
      </c>
      <c r="C38" s="1" t="s">
        <v>138</v>
      </c>
      <c r="D38" s="1" t="s">
        <v>139</v>
      </c>
      <c r="E38" s="3" t="s">
        <v>140</v>
      </c>
      <c r="F38" s="1" t="s">
        <v>141</v>
      </c>
      <c r="G38" s="1">
        <v>5</v>
      </c>
      <c r="H38" s="1">
        <v>0</v>
      </c>
      <c r="I38" s="1">
        <v>0</v>
      </c>
      <c r="J38" s="1" t="s">
        <v>14</v>
      </c>
      <c r="K38" s="2"/>
      <c r="L38" s="5">
        <f>K38*9979.20</f>
        <v>0</v>
      </c>
    </row>
    <row r="39" spans="1:12">
      <c r="A39" s="1"/>
      <c r="B39" s="1">
        <v>827885</v>
      </c>
      <c r="C39" s="1" t="s">
        <v>142</v>
      </c>
      <c r="D39" s="1" t="s">
        <v>143</v>
      </c>
      <c r="E39" s="3" t="s">
        <v>144</v>
      </c>
      <c r="F39" s="1" t="s">
        <v>145</v>
      </c>
      <c r="G39" s="1">
        <v>6</v>
      </c>
      <c r="H39" s="1">
        <v>0</v>
      </c>
      <c r="I39" s="1">
        <v>0</v>
      </c>
      <c r="J39" s="1" t="s">
        <v>14</v>
      </c>
      <c r="K39" s="2"/>
      <c r="L39" s="5">
        <f>K39*2898.96</f>
        <v>0</v>
      </c>
    </row>
    <row r="40" spans="1:12">
      <c r="A40" s="1"/>
      <c r="B40" s="1">
        <v>827886</v>
      </c>
      <c r="C40" s="1" t="s">
        <v>146</v>
      </c>
      <c r="D40" s="1" t="s">
        <v>147</v>
      </c>
      <c r="E40" s="3" t="s">
        <v>148</v>
      </c>
      <c r="F40" s="1" t="s">
        <v>149</v>
      </c>
      <c r="G40" s="1">
        <v>8</v>
      </c>
      <c r="H40" s="1">
        <v>0</v>
      </c>
      <c r="I40" s="1">
        <v>0</v>
      </c>
      <c r="J40" s="1" t="s">
        <v>14</v>
      </c>
      <c r="K40" s="2"/>
      <c r="L40" s="5">
        <f>K40*3875.26</f>
        <v>0</v>
      </c>
    </row>
    <row r="41" spans="1:12">
      <c r="A41" s="1"/>
      <c r="B41" s="1">
        <v>827887</v>
      </c>
      <c r="C41" s="1" t="s">
        <v>150</v>
      </c>
      <c r="D41" s="1" t="s">
        <v>151</v>
      </c>
      <c r="E41" s="3" t="s">
        <v>152</v>
      </c>
      <c r="F41" s="1" t="s">
        <v>153</v>
      </c>
      <c r="G41" s="1">
        <v>7</v>
      </c>
      <c r="H41" s="1">
        <v>0</v>
      </c>
      <c r="I41" s="1">
        <v>0</v>
      </c>
      <c r="J41" s="1" t="s">
        <v>14</v>
      </c>
      <c r="K41" s="2"/>
      <c r="L41" s="5">
        <f>K41*3471.10</f>
        <v>0</v>
      </c>
    </row>
    <row r="42" spans="1:12">
      <c r="A42" s="1"/>
      <c r="B42" s="1">
        <v>857225</v>
      </c>
      <c r="C42" s="1" t="s">
        <v>154</v>
      </c>
      <c r="D42" s="1" t="s">
        <v>155</v>
      </c>
      <c r="E42" s="3" t="s">
        <v>156</v>
      </c>
      <c r="F42" s="1" t="s">
        <v>157</v>
      </c>
      <c r="G42" s="1">
        <v>1</v>
      </c>
      <c r="H42" s="1">
        <v>0</v>
      </c>
      <c r="I42" s="1">
        <v>0</v>
      </c>
      <c r="J42" s="1" t="s">
        <v>14</v>
      </c>
      <c r="K42" s="2"/>
      <c r="L42" s="5">
        <f>K42*18675.96</f>
        <v>0</v>
      </c>
    </row>
    <row r="43" spans="1:12">
      <c r="A43" s="1"/>
      <c r="B43" s="1">
        <v>873357</v>
      </c>
      <c r="C43" s="1" t="s">
        <v>158</v>
      </c>
      <c r="D43" s="1" t="s">
        <v>159</v>
      </c>
      <c r="E43" s="3" t="s">
        <v>160</v>
      </c>
      <c r="F43" s="1" t="s">
        <v>161</v>
      </c>
      <c r="G43" s="1">
        <v>1</v>
      </c>
      <c r="H43" s="1">
        <v>0</v>
      </c>
      <c r="I43" s="1">
        <v>0</v>
      </c>
      <c r="J43" s="1" t="s">
        <v>14</v>
      </c>
      <c r="K43" s="2"/>
      <c r="L43" s="5">
        <f>K43*26030.58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2025-01-15T10:27:19+03:00</dcterms:created>
  <dcterms:modified xsi:type="dcterms:W3CDTF">2025-01-15T10:27:19+03:00</dcterms:modified>
  <dc:title>Untitled Spreadsheet</dc:title>
  <dc:description/>
  <dc:subject/>
  <cp:keywords/>
  <cp:category/>
</cp:coreProperties>
</file>