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<sst xmlns="http://schemas.openxmlformats.org/spreadsheetml/2006/main" uniqueCount="141">
  <si>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</si>
  <si>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</si>
  <si>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</si>
  <si>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</si>
  <si>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</si>
  <si>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</si>
  <si>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</si>
  <si>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</si>
  <si>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</si>
  <si>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</si>
  <si>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FLS-120001</t>
  </si>
  <si>
    <t>фланец Ду 15 Ру 16   (4*М12) межосевое расстояние 65 мм ГОСТ 12820-80 (33259)</t>
  </si>
  <si>
    <t>207.57 руб.</t>
  </si>
  <si>
    <t>шт</t>
  </si>
  <si>
    <t>FLS-120002</t>
  </si>
  <si>
    <t>фланец Ду 20 Ру 16   (4*М12) межосевое расстояние 75 мм ГОСТ 12820-80 (33259)</t>
  </si>
  <si>
    <t>234.19 руб.</t>
  </si>
  <si>
    <t>FLS-120003</t>
  </si>
  <si>
    <t>фланец Ду 25 Ру 16   (4*М12) межосевое расстояние 85 мм ГОСТ 12820-80 (33259)</t>
  </si>
  <si>
    <t>363.31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</si>
  <si>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</si>
  <si>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</si>
  <si>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</si>
  <si>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</si>
  <si>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</si>
  <si>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563.62 руб.</t>
  </si>
  <si>
    <t>FLS-120006</t>
  </si>
  <si>
    <t>фланец Ду 50 Ру 16   (4*М16) межосевое расстояние 125 мм ГОСТ 12820-80 (33259)</t>
  </si>
  <si>
    <t>784.96 руб.</t>
  </si>
  <si>
    <t>&gt;10</t>
  </si>
  <si>
    <t>FLS-120007</t>
  </si>
  <si>
    <t>фланец Ду 65 Ру 16   (4*М16) межосевое расстояние 145 мм ГОСТ 12820-80 (33259)</t>
  </si>
  <si>
    <t>985.30 руб.</t>
  </si>
  <si>
    <t>FLS-120008</t>
  </si>
  <si>
    <t>фланец Ду 80 Ру 16   (4*М16) межосевое расстояние 160 мм ГОСТ 12820-80 (33259)</t>
  </si>
  <si>
    <t>1 187.54 руб.</t>
  </si>
  <si>
    <t>FLS-120009</t>
  </si>
  <si>
    <t>фланец  Ду 100 Ру 16 (8*М16) межосевое расстояние 180 мм ГОСТ 12820-80 (33259)</t>
  </si>
  <si>
    <t>1 499.67 руб.</t>
  </si>
  <si>
    <t>FLS-120010</t>
  </si>
  <si>
    <t>фланец  Ду 125 Ру 16 (8*М16) межосевое расстояние 180 мм ГОСТ 12820-80 (33259)</t>
  </si>
  <si>
    <t>1 938.15 руб.</t>
  </si>
  <si>
    <t>FLS-120011</t>
  </si>
  <si>
    <t>фланец  Ду 150 Ру 16 (8*М20) межосевое расстояние 240 мм ГОСТ 12820-80 (33259)</t>
  </si>
  <si>
    <t>2 736.29 руб.</t>
  </si>
  <si>
    <t>FLS-120012</t>
  </si>
  <si>
    <t>фланец  Ду 200 Ру 16 (12*М20) межосевое расстояние 295 мм ГОСТ 12820-80 (33259)</t>
  </si>
  <si>
    <t>3 912.47 руб.</t>
  </si>
  <si>
    <t>FLS-120013</t>
  </si>
  <si>
    <t>фланец  Ду 250 Ру 16 (12*М24) межосевое расстояние 355 мм ГОСТ 12820-80 (33259)</t>
  </si>
  <si>
    <t>5 685.31 руб.</t>
  </si>
  <si>
    <t>FLS-120014</t>
  </si>
  <si>
    <t>фланец  Ду 300 Ру 16 (12*М24) межосевое расстояние 410 мм ГОСТ 12820-80 (33259)</t>
  </si>
  <si>
    <t>8 222.36 руб.</t>
  </si>
  <si>
    <t>FLS-120015</t>
  </si>
  <si>
    <t>фланец  Ду 350 Ру 16 (16*М24) межосевое расстояние 470 мм ГОСТ 12820-80 (33259)</t>
  </si>
  <si>
    <t>0.00 руб.</t>
  </si>
  <si>
    <t>FLS-120016</t>
  </si>
  <si>
    <t>фланец  Ду 400 Ру 16 (16*М27) межосевое расстояние 525 мм ГОСТ 12820-80 (33259)</t>
  </si>
  <si>
    <t>18 930.38 руб.</t>
  </si>
  <si>
    <t>FLS-210001</t>
  </si>
  <si>
    <t>прокладка паронитовая Ду 15 фланц.</t>
  </si>
  <si>
    <t>3.71 руб.</t>
  </si>
  <si>
    <t>&gt;100</t>
  </si>
  <si>
    <t>FLS-210002</t>
  </si>
  <si>
    <t>прокладка паронитовая Ду 20 фланц.</t>
  </si>
  <si>
    <t>4.47 руб.</t>
  </si>
  <si>
    <t>&gt;25</t>
  </si>
  <si>
    <t>FLS-210003</t>
  </si>
  <si>
    <t>прокладка паронитовая Ду 25 фланц.</t>
  </si>
  <si>
    <t>6.99 руб.</t>
  </si>
  <si>
    <t>&gt;50</t>
  </si>
  <si>
    <t>FLS-210004</t>
  </si>
  <si>
    <t>прокладка паронитовая Ду 32 фланц.</t>
  </si>
  <si>
    <t>7.51 руб.</t>
  </si>
  <si>
    <t>FLS-210005</t>
  </si>
  <si>
    <t>прокладка паронитовая Ду 40 фланц.</t>
  </si>
  <si>
    <t>11.63 руб.</t>
  </si>
  <si>
    <t>FLS-210006</t>
  </si>
  <si>
    <t>прокладка паронитовая Ду 50 фланц.</t>
  </si>
  <si>
    <t>21.23 руб.</t>
  </si>
  <si>
    <t>FLS-210007</t>
  </si>
  <si>
    <t>прокладка паронитовая Ду 65 фланц.</t>
  </si>
  <si>
    <t>24.46 руб.</t>
  </si>
  <si>
    <t>FLS-210008</t>
  </si>
  <si>
    <t>прокладка паронитовая Ду 80 фланц.</t>
  </si>
  <si>
    <t>33.54 руб.</t>
  </si>
  <si>
    <t>FLS-210009</t>
  </si>
  <si>
    <t>прокладка паронитовая Ду 100 фланц.</t>
  </si>
  <si>
    <t>35.34 руб.</t>
  </si>
  <si>
    <t>FLS-210010</t>
  </si>
  <si>
    <t>прокладка паронитовая Ду 125 фланц.</t>
  </si>
  <si>
    <t>39.07 руб.</t>
  </si>
  <si>
    <t>FLS-210011</t>
  </si>
  <si>
    <t>прокладка паронитовая Ду 150 фланц.</t>
  </si>
  <si>
    <t>61.66 руб.</t>
  </si>
  <si>
    <t>FLS-210012</t>
  </si>
  <si>
    <t>прокладка паронитовая Ду 200 фланц.</t>
  </si>
  <si>
    <t>59.60 руб.</t>
  </si>
  <si>
    <t>FLS-210013</t>
  </si>
  <si>
    <t>прокладка паронитовая Ду 250 фланц.</t>
  </si>
  <si>
    <t>102.68 руб.</t>
  </si>
  <si>
    <t>FLS-210014</t>
  </si>
  <si>
    <t>прокладка паронитовая Ду 300 фланц.</t>
  </si>
  <si>
    <t>165.89 руб.</t>
  </si>
  <si>
    <t>FLS-210015</t>
  </si>
  <si>
    <t>прокладка паронитовая Ду 350 фланц.</t>
  </si>
  <si>
    <t>151.01 руб.</t>
  </si>
  <si>
    <t>FLS-210016</t>
  </si>
  <si>
    <t>прокладка паронитовая Ду 400 фланц.</t>
  </si>
  <si>
    <t>217.57 руб.</t>
  </si>
  <si>
    <t>FLS-210017</t>
  </si>
  <si>
    <t>прокладка паронитовая Ду 500 фланц.</t>
  </si>
  <si>
    <t>323.17 руб.</t>
  </si>
  <si>
    <t>FLS-220001</t>
  </si>
  <si>
    <t>прокладка резиновая Ду 32 фланц.</t>
  </si>
  <si>
    <t>10.57 руб.</t>
  </si>
  <si>
    <t>FLS-220002</t>
  </si>
  <si>
    <t>прокладка резиновая Ду 40 фланц.</t>
  </si>
  <si>
    <t>11.88 руб.</t>
  </si>
  <si>
    <t>FLS-220003</t>
  </si>
  <si>
    <t>прокладка резиновая Ду 50 фланц.</t>
  </si>
  <si>
    <t>15.50 руб.</t>
  </si>
  <si>
    <t>FLS-220004</t>
  </si>
  <si>
    <t>прокладка резиновая Ду 65 фланц.</t>
  </si>
  <si>
    <t>20.16 руб.</t>
  </si>
  <si>
    <t>FLS-220005</t>
  </si>
  <si>
    <t>прокладка резиновая Ду 80 фланц.</t>
  </si>
  <si>
    <t>26.16 руб.</t>
  </si>
  <si>
    <t>FLS-220006</t>
  </si>
  <si>
    <t>прокладка резиновая Ду 100 фланц.</t>
  </si>
  <si>
    <t>28.87 руб.</t>
  </si>
  <si>
    <t>FLS-220007</t>
  </si>
  <si>
    <t>прокладка резиновая Ду 125 фланц.</t>
  </si>
  <si>
    <t>22.41 руб.</t>
  </si>
  <si>
    <t>FLS-220008</t>
  </si>
  <si>
    <t>прокладка резиновая Ду 150 фланц.</t>
  </si>
  <si>
    <t>50.75 руб.</t>
  </si>
  <si>
    <t>FLS-220009</t>
  </si>
  <si>
    <t>прокладка резиновая Ду 200 фланц.</t>
  </si>
  <si>
    <t>59.16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</si>
</sst>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SUM(J2:J43)</f>
        <v>0</v>
      </c>
      <c r="K1" s="4" t="s">
        <v>9</v>
      </c>
      <c r="L1" s="5"/>
    </row>
    <row r="2" spans="1:12">
      <c r="A2" s="1"/>
      <c r="B2" s="1">
        <v>821124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K2*207.57</f>
        <v>0</v>
      </c>
    </row>
    <row r="3" spans="1:12">
      <c r="A3" s="1"/>
      <c r="B3" s="1">
        <v>821125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K3*234.19</f>
        <v>0</v>
      </c>
    </row>
    <row r="4" spans="1:12">
      <c r="A4" s="1"/>
      <c r="B4" s="1">
        <v>821126</v>
      </c>
      <c r="C4" s="1" t="s">
        <v>17</v>
      </c>
      <c r="D4" s="1"/>
      <c r="E4" s="3" t="s">
        <v>18</v>
      </c>
      <c r="F4" s="1" t="s">
        <v>19</v>
      </c>
      <c r="G4" s="1">
        <v>2</v>
      </c>
      <c r="H4" s="1">
        <v>0</v>
      </c>
      <c r="I4" s="1">
        <v>0</v>
      </c>
      <c r="J4" s="1" t="s">
        <v>13</v>
      </c>
      <c r="K4" s="2"/>
      <c r="L4" s="5">
        <f>K4*363.31</f>
        <v>0</v>
      </c>
    </row>
    <row r="5" spans="1:12">
      <c r="A5" s="1"/>
      <c r="B5" s="1">
        <v>821127</v>
      </c>
      <c r="C5" s="1" t="s">
        <v>20</v>
      </c>
      <c r="D5" s="1"/>
      <c r="E5" s="3" t="s">
        <v>21</v>
      </c>
      <c r="F5" s="1" t="s">
        <v>22</v>
      </c>
      <c r="G5" s="1">
        <v>10</v>
      </c>
      <c r="H5" s="1">
        <v>0</v>
      </c>
      <c r="I5" s="1">
        <v>0</v>
      </c>
      <c r="J5" s="1" t="s">
        <v>13</v>
      </c>
      <c r="K5" s="2"/>
      <c r="L5" s="5">
        <f>K5*8961.04</f>
        <v>0</v>
      </c>
    </row>
    <row r="6" spans="1:12">
      <c r="A6" s="1"/>
      <c r="B6" s="1">
        <v>821128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K6*563.62</f>
        <v>0</v>
      </c>
    </row>
    <row r="7" spans="1:12">
      <c r="A7" s="1"/>
      <c r="B7" s="1">
        <v>821129</v>
      </c>
      <c r="C7" s="1" t="s">
        <v>26</v>
      </c>
      <c r="D7" s="1"/>
      <c r="E7" s="3" t="s">
        <v>27</v>
      </c>
      <c r="F7" s="1" t="s">
        <v>28</v>
      </c>
      <c r="G7" s="1" t="s">
        <v>29</v>
      </c>
      <c r="H7" s="1">
        <v>0</v>
      </c>
      <c r="I7" s="1">
        <v>0</v>
      </c>
      <c r="J7" s="1" t="s">
        <v>13</v>
      </c>
      <c r="K7" s="2"/>
      <c r="L7" s="5">
        <f>K7*784.96</f>
        <v>0</v>
      </c>
    </row>
    <row r="8" spans="1:12">
      <c r="A8" s="1"/>
      <c r="B8" s="1">
        <v>821130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K8*985.30</f>
        <v>0</v>
      </c>
    </row>
    <row r="9" spans="1:12">
      <c r="A9" s="1"/>
      <c r="B9" s="1">
        <v>821131</v>
      </c>
      <c r="C9" s="1" t="s">
        <v>33</v>
      </c>
      <c r="D9" s="1"/>
      <c r="E9" s="3" t="s">
        <v>34</v>
      </c>
      <c r="F9" s="1" t="s">
        <v>35</v>
      </c>
      <c r="G9" s="1">
        <v>4</v>
      </c>
      <c r="H9" s="1">
        <v>0</v>
      </c>
      <c r="I9" s="1">
        <v>0</v>
      </c>
      <c r="J9" s="1" t="s">
        <v>13</v>
      </c>
      <c r="K9" s="2"/>
      <c r="L9" s="5">
        <f>K9*1187.54</f>
        <v>0</v>
      </c>
    </row>
    <row r="10" spans="1:12">
      <c r="A10" s="1"/>
      <c r="B10" s="1">
        <v>821132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K10*1499.67</f>
        <v>0</v>
      </c>
    </row>
    <row r="11" spans="1:12">
      <c r="A11" s="1"/>
      <c r="B11" s="1">
        <v>821133</v>
      </c>
      <c r="C11" s="1" t="s">
        <v>39</v>
      </c>
      <c r="D11" s="1"/>
      <c r="E11" s="3" t="s">
        <v>40</v>
      </c>
      <c r="F11" s="1" t="s">
        <v>41</v>
      </c>
      <c r="G11" s="1">
        <v>5</v>
      </c>
      <c r="H11" s="1">
        <v>0</v>
      </c>
      <c r="I11" s="1">
        <v>0</v>
      </c>
      <c r="J11" s="1" t="s">
        <v>13</v>
      </c>
      <c r="K11" s="2"/>
      <c r="L11" s="5">
        <f>K11*1938.15</f>
        <v>0</v>
      </c>
    </row>
    <row r="12" spans="1:12">
      <c r="A12" s="1"/>
      <c r="B12" s="1">
        <v>821134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K12*2736.29</f>
        <v>0</v>
      </c>
    </row>
    <row r="13" spans="1:12">
      <c r="A13" s="1"/>
      <c r="B13" s="1">
        <v>821135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K13*3912.47</f>
        <v>0</v>
      </c>
    </row>
    <row r="14" spans="1:12">
      <c r="A14" s="1"/>
      <c r="B14" s="1">
        <v>821136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K14*5685.31</f>
        <v>0</v>
      </c>
    </row>
    <row r="15" spans="1:12">
      <c r="A15" s="1"/>
      <c r="B15" s="1">
        <v>821137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K15*8222.36</f>
        <v>0</v>
      </c>
    </row>
    <row r="16" spans="1:12">
      <c r="A16" s="1"/>
      <c r="B16" s="1">
        <v>821138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K16*0.00</f>
        <v>0</v>
      </c>
    </row>
    <row r="17" spans="1:12">
      <c r="A17" s="1"/>
      <c r="B17" s="1">
        <v>821139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K17*18930.38</f>
        <v>0</v>
      </c>
    </row>
    <row r="18" spans="1:12">
      <c r="A18" s="1"/>
      <c r="B18" s="1">
        <v>821153</v>
      </c>
      <c r="C18" s="1" t="s">
        <v>60</v>
      </c>
      <c r="D18" s="1"/>
      <c r="E18" s="3" t="s">
        <v>61</v>
      </c>
      <c r="F18" s="1" t="s">
        <v>62</v>
      </c>
      <c r="G18" s="1" t="s">
        <v>63</v>
      </c>
      <c r="H18" s="1">
        <v>0</v>
      </c>
      <c r="I18" s="1">
        <v>0</v>
      </c>
      <c r="J18" s="1" t="s">
        <v>13</v>
      </c>
      <c r="K18" s="2"/>
      <c r="L18" s="5">
        <f>K18*3.71</f>
        <v>0</v>
      </c>
    </row>
    <row r="19" spans="1:12">
      <c r="A19" s="1"/>
      <c r="B19" s="1">
        <v>821154</v>
      </c>
      <c r="C19" s="1" t="s">
        <v>64</v>
      </c>
      <c r="D19" s="1"/>
      <c r="E19" s="3" t="s">
        <v>65</v>
      </c>
      <c r="F19" s="1" t="s">
        <v>66</v>
      </c>
      <c r="G19" s="1" t="s">
        <v>67</v>
      </c>
      <c r="H19" s="1">
        <v>0</v>
      </c>
      <c r="I19" s="1">
        <v>0</v>
      </c>
      <c r="J19" s="1" t="s">
        <v>13</v>
      </c>
      <c r="K19" s="2"/>
      <c r="L19" s="5">
        <f>K19*4.47</f>
        <v>0</v>
      </c>
    </row>
    <row r="20" spans="1:12">
      <c r="A20" s="1"/>
      <c r="B20" s="1">
        <v>821155</v>
      </c>
      <c r="C20" s="1" t="s">
        <v>68</v>
      </c>
      <c r="D20" s="1"/>
      <c r="E20" s="3" t="s">
        <v>69</v>
      </c>
      <c r="F20" s="1" t="s">
        <v>70</v>
      </c>
      <c r="G20" s="1" t="s">
        <v>71</v>
      </c>
      <c r="H20" s="1">
        <v>0</v>
      </c>
      <c r="I20" s="1">
        <v>0</v>
      </c>
      <c r="J20" s="1" t="s">
        <v>13</v>
      </c>
      <c r="K20" s="2"/>
      <c r="L20" s="5">
        <f>K20*6.99</f>
        <v>0</v>
      </c>
    </row>
    <row r="21" spans="1:12">
      <c r="A21" s="1"/>
      <c r="B21" s="1">
        <v>821156</v>
      </c>
      <c r="C21" s="1" t="s">
        <v>72</v>
      </c>
      <c r="D21" s="1"/>
      <c r="E21" s="3" t="s">
        <v>73</v>
      </c>
      <c r="F21" s="1" t="s">
        <v>74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K21*7.51</f>
        <v>0</v>
      </c>
    </row>
    <row r="22" spans="1:12">
      <c r="A22" s="1"/>
      <c r="B22" s="1">
        <v>821157</v>
      </c>
      <c r="C22" s="1" t="s">
        <v>75</v>
      </c>
      <c r="D22" s="1"/>
      <c r="E22" s="3" t="s">
        <v>76</v>
      </c>
      <c r="F22" s="1" t="s">
        <v>77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K22*11.63</f>
        <v>0</v>
      </c>
    </row>
    <row r="23" spans="1:12">
      <c r="A23" s="1"/>
      <c r="B23" s="1">
        <v>821158</v>
      </c>
      <c r="C23" s="1" t="s">
        <v>78</v>
      </c>
      <c r="D23" s="1"/>
      <c r="E23" s="3" t="s">
        <v>79</v>
      </c>
      <c r="F23" s="1" t="s">
        <v>80</v>
      </c>
      <c r="G23" s="1">
        <v>2</v>
      </c>
      <c r="H23" s="1">
        <v>0</v>
      </c>
      <c r="I23" s="1">
        <v>0</v>
      </c>
      <c r="J23" s="1" t="s">
        <v>13</v>
      </c>
      <c r="K23" s="2"/>
      <c r="L23" s="5">
        <f>K23*21.23</f>
        <v>0</v>
      </c>
    </row>
    <row r="24" spans="1:12">
      <c r="A24" s="1"/>
      <c r="B24" s="1">
        <v>821159</v>
      </c>
      <c r="C24" s="1" t="s">
        <v>81</v>
      </c>
      <c r="D24" s="1"/>
      <c r="E24" s="3" t="s">
        <v>82</v>
      </c>
      <c r="F24" s="1" t="s">
        <v>83</v>
      </c>
      <c r="G24" s="1">
        <v>5</v>
      </c>
      <c r="H24" s="1">
        <v>0</v>
      </c>
      <c r="I24" s="1">
        <v>0</v>
      </c>
      <c r="J24" s="1" t="s">
        <v>13</v>
      </c>
      <c r="K24" s="2"/>
      <c r="L24" s="5">
        <f>K24*24.46</f>
        <v>0</v>
      </c>
    </row>
    <row r="25" spans="1:12">
      <c r="A25" s="1"/>
      <c r="B25" s="1">
        <v>821160</v>
      </c>
      <c r="C25" s="1" t="s">
        <v>84</v>
      </c>
      <c r="D25" s="1"/>
      <c r="E25" s="3" t="s">
        <v>85</v>
      </c>
      <c r="F25" s="1" t="s">
        <v>86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K25*33.54</f>
        <v>0</v>
      </c>
    </row>
    <row r="26" spans="1:12">
      <c r="A26" s="1"/>
      <c r="B26" s="1">
        <v>821161</v>
      </c>
      <c r="C26" s="1" t="s">
        <v>87</v>
      </c>
      <c r="D26" s="1"/>
      <c r="E26" s="3" t="s">
        <v>88</v>
      </c>
      <c r="F26" s="1" t="s">
        <v>89</v>
      </c>
      <c r="G26" s="1" t="s">
        <v>29</v>
      </c>
      <c r="H26" s="1">
        <v>0</v>
      </c>
      <c r="I26" s="1">
        <v>0</v>
      </c>
      <c r="J26" s="1" t="s">
        <v>13</v>
      </c>
      <c r="K26" s="2"/>
      <c r="L26" s="5">
        <f>K26*35.34</f>
        <v>0</v>
      </c>
    </row>
    <row r="27" spans="1:12">
      <c r="A27" s="1"/>
      <c r="B27" s="1">
        <v>821162</v>
      </c>
      <c r="C27" s="1" t="s">
        <v>90</v>
      </c>
      <c r="D27" s="1"/>
      <c r="E27" s="3" t="s">
        <v>91</v>
      </c>
      <c r="F27" s="1" t="s">
        <v>92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K27*39.07</f>
        <v>0</v>
      </c>
    </row>
    <row r="28" spans="1:12">
      <c r="A28" s="1"/>
      <c r="B28" s="1">
        <v>821163</v>
      </c>
      <c r="C28" s="1" t="s">
        <v>93</v>
      </c>
      <c r="D28" s="1"/>
      <c r="E28" s="3" t="s">
        <v>94</v>
      </c>
      <c r="F28" s="1" t="s">
        <v>95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K28*61.66</f>
        <v>0</v>
      </c>
    </row>
    <row r="29" spans="1:12">
      <c r="A29" s="1"/>
      <c r="B29" s="1">
        <v>821164</v>
      </c>
      <c r="C29" s="1" t="s">
        <v>96</v>
      </c>
      <c r="D29" s="1"/>
      <c r="E29" s="3" t="s">
        <v>97</v>
      </c>
      <c r="F29" s="1" t="s">
        <v>98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K29*59.60</f>
        <v>0</v>
      </c>
    </row>
    <row r="30" spans="1:12">
      <c r="A30" s="1"/>
      <c r="B30" s="1">
        <v>821165</v>
      </c>
      <c r="C30" s="1" t="s">
        <v>99</v>
      </c>
      <c r="D30" s="1"/>
      <c r="E30" s="3" t="s">
        <v>100</v>
      </c>
      <c r="F30" s="1" t="s">
        <v>101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K30*102.68</f>
        <v>0</v>
      </c>
    </row>
    <row r="31" spans="1:12">
      <c r="A31" s="1"/>
      <c r="B31" s="1">
        <v>821166</v>
      </c>
      <c r="C31" s="1" t="s">
        <v>102</v>
      </c>
      <c r="D31" s="1"/>
      <c r="E31" s="3" t="s">
        <v>103</v>
      </c>
      <c r="F31" s="1" t="s">
        <v>104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K31*165.89</f>
        <v>0</v>
      </c>
    </row>
    <row r="32" spans="1:12">
      <c r="A32" s="1"/>
      <c r="B32" s="1">
        <v>821167</v>
      </c>
      <c r="C32" s="1" t="s">
        <v>105</v>
      </c>
      <c r="D32" s="1"/>
      <c r="E32" s="3" t="s">
        <v>106</v>
      </c>
      <c r="F32" s="1" t="s">
        <v>107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K32*151.01</f>
        <v>0</v>
      </c>
    </row>
    <row r="33" spans="1:12">
      <c r="A33" s="1"/>
      <c r="B33" s="1">
        <v>821168</v>
      </c>
      <c r="C33" s="1" t="s">
        <v>108</v>
      </c>
      <c r="D33" s="1"/>
      <c r="E33" s="3" t="s">
        <v>109</v>
      </c>
      <c r="F33" s="1" t="s">
        <v>110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K33*217.57</f>
        <v>0</v>
      </c>
    </row>
    <row r="34" spans="1:12">
      <c r="A34" s="1"/>
      <c r="B34" s="1">
        <v>821169</v>
      </c>
      <c r="C34" s="1" t="s">
        <v>111</v>
      </c>
      <c r="D34" s="1"/>
      <c r="E34" s="3" t="s">
        <v>112</v>
      </c>
      <c r="F34" s="1" t="s">
        <v>113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K34*323.17</f>
        <v>0</v>
      </c>
    </row>
    <row r="35" spans="1:12">
      <c r="A35" s="1"/>
      <c r="B35" s="1">
        <v>821170</v>
      </c>
      <c r="C35" s="1" t="s">
        <v>114</v>
      </c>
      <c r="D35" s="1"/>
      <c r="E35" s="3" t="s">
        <v>115</v>
      </c>
      <c r="F35" s="1" t="s">
        <v>116</v>
      </c>
      <c r="G35" s="1" t="s">
        <v>67</v>
      </c>
      <c r="H35" s="1">
        <v>0</v>
      </c>
      <c r="I35" s="1">
        <v>0</v>
      </c>
      <c r="J35" s="1" t="s">
        <v>13</v>
      </c>
      <c r="K35" s="2"/>
      <c r="L35" s="5">
        <f>K35*10.57</f>
        <v>0</v>
      </c>
    </row>
    <row r="36" spans="1:12">
      <c r="A36" s="1"/>
      <c r="B36" s="1">
        <v>821171</v>
      </c>
      <c r="C36" s="1" t="s">
        <v>117</v>
      </c>
      <c r="D36" s="1"/>
      <c r="E36" s="3" t="s">
        <v>118</v>
      </c>
      <c r="F36" s="1" t="s">
        <v>119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K36*11.88</f>
        <v>0</v>
      </c>
    </row>
    <row r="37" spans="1:12">
      <c r="A37" s="1"/>
      <c r="B37" s="1">
        <v>821172</v>
      </c>
      <c r="C37" s="1" t="s">
        <v>120</v>
      </c>
      <c r="D37" s="1"/>
      <c r="E37" s="3" t="s">
        <v>121</v>
      </c>
      <c r="F37" s="1" t="s">
        <v>122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K37*15.50</f>
        <v>0</v>
      </c>
    </row>
    <row r="38" spans="1:12">
      <c r="A38" s="1"/>
      <c r="B38" s="1">
        <v>821173</v>
      </c>
      <c r="C38" s="1" t="s">
        <v>123</v>
      </c>
      <c r="D38" s="1"/>
      <c r="E38" s="3" t="s">
        <v>124</v>
      </c>
      <c r="F38" s="1" t="s">
        <v>125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K38*20.16</f>
        <v>0</v>
      </c>
    </row>
    <row r="39" spans="1:12">
      <c r="A39" s="1"/>
      <c r="B39" s="1">
        <v>821174</v>
      </c>
      <c r="C39" s="1" t="s">
        <v>126</v>
      </c>
      <c r="D39" s="1"/>
      <c r="E39" s="3" t="s">
        <v>127</v>
      </c>
      <c r="F39" s="1" t="s">
        <v>128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K39*26.16</f>
        <v>0</v>
      </c>
    </row>
    <row r="40" spans="1:12">
      <c r="A40" s="1"/>
      <c r="B40" s="1">
        <v>821175</v>
      </c>
      <c r="C40" s="1" t="s">
        <v>129</v>
      </c>
      <c r="D40" s="1"/>
      <c r="E40" s="3" t="s">
        <v>130</v>
      </c>
      <c r="F40" s="1" t="s">
        <v>131</v>
      </c>
      <c r="G40" s="1" t="s">
        <v>67</v>
      </c>
      <c r="H40" s="1">
        <v>0</v>
      </c>
      <c r="I40" s="1">
        <v>0</v>
      </c>
      <c r="J40" s="1" t="s">
        <v>13</v>
      </c>
      <c r="K40" s="2"/>
      <c r="L40" s="5">
        <f>K40*28.87</f>
        <v>0</v>
      </c>
    </row>
    <row r="41" spans="1:12">
      <c r="A41" s="1"/>
      <c r="B41" s="1">
        <v>821176</v>
      </c>
      <c r="C41" s="1" t="s">
        <v>132</v>
      </c>
      <c r="D41" s="1"/>
      <c r="E41" s="3" t="s">
        <v>133</v>
      </c>
      <c r="F41" s="1" t="s">
        <v>134</v>
      </c>
      <c r="G41" s="1" t="s">
        <v>67</v>
      </c>
      <c r="H41" s="1">
        <v>0</v>
      </c>
      <c r="I41" s="1">
        <v>0</v>
      </c>
      <c r="J41" s="1" t="s">
        <v>13</v>
      </c>
      <c r="K41" s="2"/>
      <c r="L41" s="5">
        <f>K41*22.41</f>
        <v>0</v>
      </c>
    </row>
    <row r="42" spans="1:12">
      <c r="A42" s="1"/>
      <c r="B42" s="1">
        <v>821177</v>
      </c>
      <c r="C42" s="1" t="s">
        <v>135</v>
      </c>
      <c r="D42" s="1"/>
      <c r="E42" s="3" t="s">
        <v>136</v>
      </c>
      <c r="F42" s="1" t="s">
        <v>137</v>
      </c>
      <c r="G42" s="1" t="s">
        <v>67</v>
      </c>
      <c r="H42" s="1">
        <v>0</v>
      </c>
      <c r="I42" s="1">
        <v>0</v>
      </c>
      <c r="J42" s="1" t="s">
        <v>13</v>
      </c>
      <c r="K42" s="2"/>
      <c r="L42" s="5">
        <f>K42*50.75</f>
        <v>0</v>
      </c>
    </row>
    <row r="43" spans="1:12">
      <c r="A43" s="1"/>
      <c r="B43" s="1">
        <v>821178</v>
      </c>
      <c r="C43" s="1" t="s">
        <v>138</v>
      </c>
      <c r="D43" s="1"/>
      <c r="E43" s="3" t="s">
        <v>139</v>
      </c>
      <c r="F43" s="1" t="s">
        <v>140</v>
      </c>
      <c r="G43" s="1" t="s">
        <v>67</v>
      </c>
      <c r="H43" s="1">
        <v>0</v>
      </c>
      <c r="I43" s="1">
        <v>0</v>
      </c>
      <c r="J43" s="1" t="s">
        <v>13</v>
      </c>
      <c r="K43" s="2"/>
      <c r="L43" s="5">
        <f>K43*59.16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2024-11-21T09:23:38+03:00</dcterms:created>
  <dcterms:modified xsi:type="dcterms:W3CDTF">2024-11-21T09:23:38+03:00</dcterms:modified>
  <dc:title>Untitled Spreadsheet</dc:title>
  <dc:description/>
  <dc:subject/>
  <cp:keywords/>
  <cp:category/>
</cp:coreProperties>
</file>