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<sst xmlns="http://schemas.openxmlformats.org/spreadsheetml/2006/main" uniqueCount="134">
  <si>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</si>
  <si>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</si>
  <si>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</si>
  <si>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</si>
  <si>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</si>
  <si>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</si>
  <si>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</si>
  <si>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</si>
  <si>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</si>
  <si>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</si>
  <si>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</si>
  <si>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GPS-120033</t>
  </si>
  <si>
    <t>BZCN50</t>
  </si>
  <si>
    <t>подводка ГИГАНТ 50см 1" вн-вн (1/25шт)</t>
  </si>
  <si>
    <t>707.07 руб.</t>
  </si>
  <si>
    <t>шт</t>
  </si>
  <si>
    <t>GPS-120034</t>
  </si>
  <si>
    <t>BZCN60</t>
  </si>
  <si>
    <t>подводка ГИГАНТ 60см 1" вн-вн (1/25шт)</t>
  </si>
  <si>
    <t>765.99 руб.</t>
  </si>
  <si>
    <t>&gt;10</t>
  </si>
  <si>
    <t>GPS-120035</t>
  </si>
  <si>
    <t>BZCN80</t>
  </si>
  <si>
    <t>подводка ГИГАНТ 80см 1" вн-вн (1/25шт)</t>
  </si>
  <si>
    <t>880.65 руб.</t>
  </si>
  <si>
    <t>GPS-120036</t>
  </si>
  <si>
    <t>BZCN100</t>
  </si>
  <si>
    <t>подводка ГИГАНТ 100см 1" вн-вн (1/25шт)</t>
  </si>
  <si>
    <t>995.31 руб.</t>
  </si>
  <si>
    <t>GPS-120037</t>
  </si>
  <si>
    <t>BZCN120</t>
  </si>
  <si>
    <t>подводка ГИГАНТ 120см 1" вн-вн (1/25шт)</t>
  </si>
  <si>
    <t>1 109.97 руб.</t>
  </si>
  <si>
    <t>GPS-120038</t>
  </si>
  <si>
    <t>BZCN150</t>
  </si>
  <si>
    <t>подводка ГИГАНТ 150см 1" вн-вн (1/25шт)</t>
  </si>
  <si>
    <t>1 281.96 руб.</t>
  </si>
  <si>
    <t>GPS-120039</t>
  </si>
  <si>
    <t>BZCN200</t>
  </si>
  <si>
    <t>подводка ГИГАНТ 200см 1" вн-вн (1/25шт)</t>
  </si>
  <si>
    <t>1 565.43 руб.</t>
  </si>
  <si>
    <t>GPS-120040</t>
  </si>
  <si>
    <t>BZCW50</t>
  </si>
  <si>
    <t>подводка ГИГАНТ 50см 1" вн-нар (1/25шт)</t>
  </si>
  <si>
    <t>697.52 руб.</t>
  </si>
  <si>
    <t>GPS-120041</t>
  </si>
  <si>
    <t>BZCW60</t>
  </si>
  <si>
    <t>подводка ГИГАНТ 60см 1" вн-нар (1/25шт)</t>
  </si>
  <si>
    <t>754.85 руб.</t>
  </si>
  <si>
    <t>GPS-120042</t>
  </si>
  <si>
    <t>BZCW80</t>
  </si>
  <si>
    <t>подводка ГИГАНТ 80см 1" вн-нар (1/25шт)</t>
  </si>
  <si>
    <t>867.91 руб.</t>
  </si>
  <si>
    <t>GPS-120043</t>
  </si>
  <si>
    <t>BZCW100</t>
  </si>
  <si>
    <t>подводка ГИГАНТ 100см 1" вн-нар (1/25шт)</t>
  </si>
  <si>
    <t>982.57 руб.</t>
  </si>
  <si>
    <t>GPS-120044</t>
  </si>
  <si>
    <t>BZCW120</t>
  </si>
  <si>
    <t>подводка ГИГАНТ 120см 1" вн-нар (1/25шт)</t>
  </si>
  <si>
    <t>1 097.23 руб.</t>
  </si>
  <si>
    <t>GPS-120045</t>
  </si>
  <si>
    <t>BZCW150</t>
  </si>
  <si>
    <t>подводка ГИГАНТ 150см 1" вн-нар (1/25шт)</t>
  </si>
  <si>
    <t>1 267.63 руб.</t>
  </si>
  <si>
    <t>GPS-120046</t>
  </si>
  <si>
    <t>BZCW200</t>
  </si>
  <si>
    <t>подводка ГИГАНТ 200см 1" вн-нар (1/25шт)</t>
  </si>
  <si>
    <t>1 554.28 руб.</t>
  </si>
  <si>
    <t>GPS-120047</t>
  </si>
  <si>
    <t>BZLN60</t>
  </si>
  <si>
    <t>подводка угловая ГИГАНТ 60см 1" вн-вн (1/25шт)</t>
  </si>
  <si>
    <t>820.14 руб.</t>
  </si>
  <si>
    <t>GPS-120048</t>
  </si>
  <si>
    <t>BZLN80</t>
  </si>
  <si>
    <t>подводка угловая ГИГАНТ 80см 1" вн-вн (1/25шт)</t>
  </si>
  <si>
    <t>936.39 руб.</t>
  </si>
  <si>
    <t>GPS-120049</t>
  </si>
  <si>
    <t>BZLN100</t>
  </si>
  <si>
    <t>подводка угловая ГИГАНТ 100см 1" вн-вн (1/25шт)</t>
  </si>
  <si>
    <t>1 049.46 руб.</t>
  </si>
  <si>
    <t>GPS-120050</t>
  </si>
  <si>
    <t>BZLN120</t>
  </si>
  <si>
    <t>подводка угловая ГИГАНТ 120см 1" вн-вн (1/25шт)</t>
  </si>
  <si>
    <t>1 162.53 руб.</t>
  </si>
  <si>
    <t>GPS-120051</t>
  </si>
  <si>
    <t>BZLW60</t>
  </si>
  <si>
    <t>подводка угловая ГИГАНТ 60см 1" вн-нар (1/25шт)</t>
  </si>
  <si>
    <t>808.99 руб.</t>
  </si>
  <si>
    <t>GPS-120052</t>
  </si>
  <si>
    <t>BZLW80</t>
  </si>
  <si>
    <t>подводка угловая ГИГАНТ 80см 1" вн-нар (1/25шт)</t>
  </si>
  <si>
    <t>925.24 руб.</t>
  </si>
  <si>
    <t>GPS-120053</t>
  </si>
  <si>
    <t>BZLW100</t>
  </si>
  <si>
    <t>подводка угловая ГИГАНТ 100см 1" вн-нар (1/25шт)</t>
  </si>
  <si>
    <t>1 039.90 руб.</t>
  </si>
  <si>
    <t>GPS-120054</t>
  </si>
  <si>
    <t>BZLW120</t>
  </si>
  <si>
    <t>подводка угловая ГИГАНТ 120см 1" вн-нар (1/25шт)</t>
  </si>
  <si>
    <t>1 159.34 руб.</t>
  </si>
  <si>
    <t>ZGR-001106</t>
  </si>
  <si>
    <t>SG-018A</t>
  </si>
  <si>
    <t>Шланг ГИГАНТ угловой  18см 1"х3/4" вн-нар армированный нерж сталь</t>
  </si>
  <si>
    <t>729.19 руб.</t>
  </si>
  <si>
    <t>ZGR-001144</t>
  </si>
  <si>
    <t>SG-026A</t>
  </si>
  <si>
    <t>Шланг ГИГАНТ угловой  26см 1"х1/2" вн-нар армированный нерж сталь</t>
  </si>
  <si>
    <t>503.22 руб.</t>
  </si>
  <si>
    <t>ZGR-001107</t>
  </si>
  <si>
    <t>SG-028A</t>
  </si>
  <si>
    <t>Шланг ГИГАНТ угловой  28см 1"х1/2" вн-нар армированный нерж сталь</t>
  </si>
  <si>
    <t>517.10 руб.</t>
  </si>
  <si>
    <t>ZGR-001108</t>
  </si>
  <si>
    <t>SG-050A</t>
  </si>
  <si>
    <t>Шланг ГИГАНТ угловой  50см 1"х1" вн-нар армированный нерж сталь</t>
  </si>
  <si>
    <t>736.43 руб.</t>
  </si>
  <si>
    <t>ZGR-001109</t>
  </si>
  <si>
    <t>SG-060A</t>
  </si>
  <si>
    <t>Шланг ГИГАНТ угловой  60см 1"х1" вн-нар армированный нерж сталь</t>
  </si>
  <si>
    <t>841.88 руб.</t>
  </si>
  <si>
    <t>ZGR-001110</t>
  </si>
  <si>
    <t>SG-080A</t>
  </si>
  <si>
    <t>Шланг ГИГАНТ угловой  80см 1"х1" вн-нар армированный нерж сталь</t>
  </si>
  <si>
    <t>947.57 руб.</t>
  </si>
  <si>
    <t>ZGR-001206</t>
  </si>
  <si>
    <t>SG-030A</t>
  </si>
  <si>
    <t>Шланг ГИГАНТ угловой  30см 1"х1/2" вн-нар армированный нерж сталь (1/100шт)</t>
  </si>
  <si>
    <t>670.21 руб.</t>
  </si>
  <si>
    <t>ZGR-001207</t>
  </si>
  <si>
    <t>SG-042A</t>
  </si>
  <si>
    <t>Шланг ГИГАНТ угловой  42см 1"х1" вн-нар армированный нерж сталь (1/70шт)</t>
  </si>
  <si>
    <t>770.44 руб.</t>
  </si>
  <si>
    <t>&gt;25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</si>
</sst>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1867f6f_3767_11ea_810f_003048fd731b_365b9bd2_0312_11ef_a5a4_047c1617b1431.jpeg"/><Relationship Id="rId2" Type="http://schemas.openxmlformats.org/officeDocument/2006/relationships/image" Target="../media/e1867f7d_3767_11ea_810f_003048fd731b_365b9bd9_0312_11ef_a5a4_047c1617b1432.jpeg"/><Relationship Id="rId3" Type="http://schemas.openxmlformats.org/officeDocument/2006/relationships/image" Target="../media/e1867f8b_3767_11ea_810f_003048fd731b_ac993dac_476f_11ea_810f_003048fd731b3.jpeg"/><Relationship Id="rId4" Type="http://schemas.openxmlformats.org/officeDocument/2006/relationships/image" Target="../media/e1867f93_3767_11ea_810f_003048fd731b_ac993dad_476f_11ea_810f_003048fd731b4.jpeg"/><Relationship Id="rId5" Type="http://schemas.openxmlformats.org/officeDocument/2006/relationships/image" Target="../media/a05f360c_ce20_11eb_82ca_003048fd731b_14e1e151_f93d_11ef_a6ea_047c1617b1435.jpeg"/><Relationship Id="rId6" Type="http://schemas.openxmlformats.org/officeDocument/2006/relationships/image" Target="../media/a05f360e_ce20_11eb_82ca_003048fd731b_884a9cd4_27b2_11ed_a30e_00259070b487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380" descr="Image_38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2" name="Image_381" descr="Image_38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3" name="Image_382" descr="Image_38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4" name="Image_383" descr="Image_38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5" name="Image_384" descr="Image_38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6" name="Image_385" descr="Image_38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SUM(L2:L31)</f>
        <v>0</v>
      </c>
    </row>
    <row r="2" spans="1:12">
      <c r="A2" s="1"/>
      <c r="B2" s="1">
        <v>824853</v>
      </c>
      <c r="C2" s="1" t="s">
        <v>11</v>
      </c>
      <c r="D2" s="1" t="s">
        <v>12</v>
      </c>
      <c r="E2" s="3" t="s">
        <v>13</v>
      </c>
      <c r="F2" s="1" t="s">
        <v>14</v>
      </c>
      <c r="G2" s="1">
        <v>7</v>
      </c>
      <c r="H2" s="1">
        <v>0</v>
      </c>
      <c r="I2" s="1">
        <v>0</v>
      </c>
      <c r="J2" s="1" t="s">
        <v>15</v>
      </c>
      <c r="K2" s="2"/>
      <c r="L2" s="5">
        <f>K2*707.07</f>
        <v>0</v>
      </c>
    </row>
    <row r="3" spans="1:12">
      <c r="A3" s="1"/>
      <c r="B3" s="1">
        <v>824854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20</v>
      </c>
      <c r="H3" s="1">
        <v>0</v>
      </c>
      <c r="I3" s="1">
        <v>0</v>
      </c>
      <c r="J3" s="1" t="s">
        <v>15</v>
      </c>
      <c r="K3" s="2"/>
      <c r="L3" s="5">
        <f>K3*765.99</f>
        <v>0</v>
      </c>
    </row>
    <row r="4" spans="1:12">
      <c r="A4" s="1"/>
      <c r="B4" s="1">
        <v>824855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20</v>
      </c>
      <c r="H4" s="1">
        <v>0</v>
      </c>
      <c r="I4" s="1">
        <v>0</v>
      </c>
      <c r="J4" s="1" t="s">
        <v>15</v>
      </c>
      <c r="K4" s="2"/>
      <c r="L4" s="5">
        <f>K4*880.65</f>
        <v>0</v>
      </c>
    </row>
    <row r="5" spans="1:12">
      <c r="A5" s="1"/>
      <c r="B5" s="1">
        <v>824856</v>
      </c>
      <c r="C5" s="1" t="s">
        <v>25</v>
      </c>
      <c r="D5" s="1" t="s">
        <v>26</v>
      </c>
      <c r="E5" s="3" t="s">
        <v>27</v>
      </c>
      <c r="F5" s="1" t="s">
        <v>28</v>
      </c>
      <c r="G5" s="1">
        <v>5</v>
      </c>
      <c r="H5" s="1">
        <v>0</v>
      </c>
      <c r="I5" s="1">
        <v>0</v>
      </c>
      <c r="J5" s="1" t="s">
        <v>15</v>
      </c>
      <c r="K5" s="2"/>
      <c r="L5" s="5">
        <f>K5*995.31</f>
        <v>0</v>
      </c>
    </row>
    <row r="6" spans="1:12">
      <c r="A6" s="1"/>
      <c r="B6" s="1">
        <v>824857</v>
      </c>
      <c r="C6" s="1" t="s">
        <v>29</v>
      </c>
      <c r="D6" s="1" t="s">
        <v>30</v>
      </c>
      <c r="E6" s="3" t="s">
        <v>31</v>
      </c>
      <c r="F6" s="1" t="s">
        <v>32</v>
      </c>
      <c r="G6" s="1">
        <v>2</v>
      </c>
      <c r="H6" s="1">
        <v>0</v>
      </c>
      <c r="I6" s="1">
        <v>0</v>
      </c>
      <c r="J6" s="1" t="s">
        <v>15</v>
      </c>
      <c r="K6" s="2"/>
      <c r="L6" s="5">
        <f>K6*1109.97</f>
        <v>0</v>
      </c>
    </row>
    <row r="7" spans="1:12">
      <c r="A7" s="1"/>
      <c r="B7" s="1">
        <v>824858</v>
      </c>
      <c r="C7" s="1" t="s">
        <v>33</v>
      </c>
      <c r="D7" s="1" t="s">
        <v>34</v>
      </c>
      <c r="E7" s="3" t="s">
        <v>35</v>
      </c>
      <c r="F7" s="1" t="s">
        <v>36</v>
      </c>
      <c r="G7" s="1">
        <v>6</v>
      </c>
      <c r="H7" s="1">
        <v>0</v>
      </c>
      <c r="I7" s="1">
        <v>0</v>
      </c>
      <c r="J7" s="1" t="s">
        <v>15</v>
      </c>
      <c r="K7" s="2"/>
      <c r="L7" s="5">
        <f>K7*1281.96</f>
        <v>0</v>
      </c>
    </row>
    <row r="8" spans="1:12">
      <c r="A8" s="1"/>
      <c r="B8" s="1">
        <v>824859</v>
      </c>
      <c r="C8" s="1" t="s">
        <v>37</v>
      </c>
      <c r="D8" s="1" t="s">
        <v>38</v>
      </c>
      <c r="E8" s="3" t="s">
        <v>39</v>
      </c>
      <c r="F8" s="1" t="s">
        <v>40</v>
      </c>
      <c r="G8" s="1">
        <v>6</v>
      </c>
      <c r="H8" s="1">
        <v>0</v>
      </c>
      <c r="I8" s="1">
        <v>0</v>
      </c>
      <c r="J8" s="1" t="s">
        <v>15</v>
      </c>
      <c r="K8" s="2"/>
      <c r="L8" s="5">
        <f>K8*1565.43</f>
        <v>0</v>
      </c>
    </row>
    <row r="9" spans="1:12">
      <c r="A9" s="1"/>
      <c r="B9" s="1">
        <v>824860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20</v>
      </c>
      <c r="H9" s="1">
        <v>0</v>
      </c>
      <c r="I9" s="1">
        <v>0</v>
      </c>
      <c r="J9" s="1" t="s">
        <v>15</v>
      </c>
      <c r="K9" s="2"/>
      <c r="L9" s="5">
        <f>K9*697.52</f>
        <v>0</v>
      </c>
    </row>
    <row r="10" spans="1:12">
      <c r="A10" s="1"/>
      <c r="B10" s="1">
        <v>824861</v>
      </c>
      <c r="C10" s="1" t="s">
        <v>45</v>
      </c>
      <c r="D10" s="1" t="s">
        <v>46</v>
      </c>
      <c r="E10" s="3" t="s">
        <v>47</v>
      </c>
      <c r="F10" s="1" t="s">
        <v>48</v>
      </c>
      <c r="G10" s="1">
        <v>8</v>
      </c>
      <c r="H10" s="1">
        <v>0</v>
      </c>
      <c r="I10" s="1">
        <v>0</v>
      </c>
      <c r="J10" s="1" t="s">
        <v>15</v>
      </c>
      <c r="K10" s="2"/>
      <c r="L10" s="5">
        <f>K10*754.85</f>
        <v>0</v>
      </c>
    </row>
    <row r="11" spans="1:12">
      <c r="A11" s="1"/>
      <c r="B11" s="1">
        <v>824862</v>
      </c>
      <c r="C11" s="1" t="s">
        <v>49</v>
      </c>
      <c r="D11" s="1" t="s">
        <v>50</v>
      </c>
      <c r="E11" s="3" t="s">
        <v>51</v>
      </c>
      <c r="F11" s="1" t="s">
        <v>52</v>
      </c>
      <c r="G11" s="1">
        <v>8</v>
      </c>
      <c r="H11" s="1">
        <v>0</v>
      </c>
      <c r="I11" s="1">
        <v>0</v>
      </c>
      <c r="J11" s="1" t="s">
        <v>15</v>
      </c>
      <c r="K11" s="2"/>
      <c r="L11" s="5">
        <f>K11*867.91</f>
        <v>0</v>
      </c>
    </row>
    <row r="12" spans="1:12">
      <c r="A12" s="1"/>
      <c r="B12" s="1">
        <v>824863</v>
      </c>
      <c r="C12" s="1" t="s">
        <v>53</v>
      </c>
      <c r="D12" s="1" t="s">
        <v>54</v>
      </c>
      <c r="E12" s="3" t="s">
        <v>55</v>
      </c>
      <c r="F12" s="1" t="s">
        <v>56</v>
      </c>
      <c r="G12" s="1">
        <v>8</v>
      </c>
      <c r="H12" s="1">
        <v>0</v>
      </c>
      <c r="I12" s="1">
        <v>0</v>
      </c>
      <c r="J12" s="1" t="s">
        <v>15</v>
      </c>
      <c r="K12" s="2"/>
      <c r="L12" s="5">
        <f>K12*982.57</f>
        <v>0</v>
      </c>
    </row>
    <row r="13" spans="1:12">
      <c r="A13" s="1"/>
      <c r="B13" s="1">
        <v>824864</v>
      </c>
      <c r="C13" s="1" t="s">
        <v>57</v>
      </c>
      <c r="D13" s="1" t="s">
        <v>58</v>
      </c>
      <c r="E13" s="3" t="s">
        <v>59</v>
      </c>
      <c r="F13" s="1" t="s">
        <v>60</v>
      </c>
      <c r="G13" s="1">
        <v>5</v>
      </c>
      <c r="H13" s="1">
        <v>0</v>
      </c>
      <c r="I13" s="1">
        <v>0</v>
      </c>
      <c r="J13" s="1" t="s">
        <v>15</v>
      </c>
      <c r="K13" s="2"/>
      <c r="L13" s="5">
        <f>K13*1097.23</f>
        <v>0</v>
      </c>
    </row>
    <row r="14" spans="1:12">
      <c r="A14" s="1"/>
      <c r="B14" s="1">
        <v>824865</v>
      </c>
      <c r="C14" s="1" t="s">
        <v>61</v>
      </c>
      <c r="D14" s="1" t="s">
        <v>62</v>
      </c>
      <c r="E14" s="3" t="s">
        <v>63</v>
      </c>
      <c r="F14" s="1" t="s">
        <v>64</v>
      </c>
      <c r="G14" s="1">
        <v>6</v>
      </c>
      <c r="H14" s="1">
        <v>0</v>
      </c>
      <c r="I14" s="1">
        <v>0</v>
      </c>
      <c r="J14" s="1" t="s">
        <v>15</v>
      </c>
      <c r="K14" s="2"/>
      <c r="L14" s="5">
        <f>K14*1267.63</f>
        <v>0</v>
      </c>
    </row>
    <row r="15" spans="1:12">
      <c r="A15" s="1"/>
      <c r="B15" s="1">
        <v>824866</v>
      </c>
      <c r="C15" s="1" t="s">
        <v>65</v>
      </c>
      <c r="D15" s="1" t="s">
        <v>66</v>
      </c>
      <c r="E15" s="3" t="s">
        <v>67</v>
      </c>
      <c r="F15" s="1" t="s">
        <v>68</v>
      </c>
      <c r="G15" s="1">
        <v>0</v>
      </c>
      <c r="H15" s="1">
        <v>0</v>
      </c>
      <c r="I15" s="1">
        <v>0</v>
      </c>
      <c r="J15" s="1" t="s">
        <v>15</v>
      </c>
      <c r="K15" s="2"/>
      <c r="L15" s="5">
        <f>K15*1554.28</f>
        <v>0</v>
      </c>
    </row>
    <row r="16" spans="1:12" customHeight="1" ht="27">
      <c r="A16" s="1"/>
      <c r="B16" s="1">
        <v>824867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20</v>
      </c>
      <c r="H16" s="1">
        <v>0</v>
      </c>
      <c r="I16" s="1">
        <v>0</v>
      </c>
      <c r="J16" s="1" t="s">
        <v>15</v>
      </c>
      <c r="K16" s="2"/>
      <c r="L16" s="5">
        <f>K16*820.14</f>
        <v>0</v>
      </c>
    </row>
    <row r="17" spans="1:12" customHeight="1" ht="27">
      <c r="A17" s="1"/>
      <c r="B17" s="1">
        <v>824868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20</v>
      </c>
      <c r="H17" s="1">
        <v>0</v>
      </c>
      <c r="I17" s="1">
        <v>0</v>
      </c>
      <c r="J17" s="1" t="s">
        <v>15</v>
      </c>
      <c r="K17" s="2"/>
      <c r="L17" s="5">
        <f>K17*936.39</f>
        <v>0</v>
      </c>
    </row>
    <row r="18" spans="1:12" customHeight="1" ht="27">
      <c r="A18" s="1"/>
      <c r="B18" s="1">
        <v>824869</v>
      </c>
      <c r="C18" s="1" t="s">
        <v>77</v>
      </c>
      <c r="D18" s="1" t="s">
        <v>78</v>
      </c>
      <c r="E18" s="3" t="s">
        <v>79</v>
      </c>
      <c r="F18" s="1" t="s">
        <v>80</v>
      </c>
      <c r="G18" s="1">
        <v>8</v>
      </c>
      <c r="H18" s="1">
        <v>0</v>
      </c>
      <c r="I18" s="1">
        <v>0</v>
      </c>
      <c r="J18" s="1" t="s">
        <v>15</v>
      </c>
      <c r="K18" s="2"/>
      <c r="L18" s="5">
        <f>K18*1049.46</f>
        <v>0</v>
      </c>
    </row>
    <row r="19" spans="1:12" customHeight="1" ht="27">
      <c r="A19" s="1"/>
      <c r="B19" s="1">
        <v>824870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20</v>
      </c>
      <c r="H19" s="1">
        <v>0</v>
      </c>
      <c r="I19" s="1">
        <v>0</v>
      </c>
      <c r="J19" s="1" t="s">
        <v>15</v>
      </c>
      <c r="K19" s="2"/>
      <c r="L19" s="5">
        <f>K19*1162.53</f>
        <v>0</v>
      </c>
    </row>
    <row r="20" spans="1:12" customHeight="1" ht="27">
      <c r="A20" s="1"/>
      <c r="B20" s="1">
        <v>824871</v>
      </c>
      <c r="C20" s="1" t="s">
        <v>85</v>
      </c>
      <c r="D20" s="1" t="s">
        <v>86</v>
      </c>
      <c r="E20" s="3" t="s">
        <v>87</v>
      </c>
      <c r="F20" s="1" t="s">
        <v>88</v>
      </c>
      <c r="G20" s="1" t="s">
        <v>20</v>
      </c>
      <c r="H20" s="1">
        <v>0</v>
      </c>
      <c r="I20" s="1">
        <v>0</v>
      </c>
      <c r="J20" s="1" t="s">
        <v>15</v>
      </c>
      <c r="K20" s="2"/>
      <c r="L20" s="5">
        <f>K20*808.99</f>
        <v>0</v>
      </c>
    </row>
    <row r="21" spans="1:12" customHeight="1" ht="27">
      <c r="A21" s="1"/>
      <c r="B21" s="1">
        <v>824872</v>
      </c>
      <c r="C21" s="1" t="s">
        <v>89</v>
      </c>
      <c r="D21" s="1" t="s">
        <v>90</v>
      </c>
      <c r="E21" s="3" t="s">
        <v>91</v>
      </c>
      <c r="F21" s="1" t="s">
        <v>92</v>
      </c>
      <c r="G21" s="1" t="s">
        <v>20</v>
      </c>
      <c r="H21" s="1">
        <v>0</v>
      </c>
      <c r="I21" s="1">
        <v>0</v>
      </c>
      <c r="J21" s="1" t="s">
        <v>15</v>
      </c>
      <c r="K21" s="2"/>
      <c r="L21" s="5">
        <f>K21*925.24</f>
        <v>0</v>
      </c>
    </row>
    <row r="22" spans="1:12" customHeight="1" ht="27">
      <c r="A22" s="1"/>
      <c r="B22" s="1">
        <v>824873</v>
      </c>
      <c r="C22" s="1" t="s">
        <v>93</v>
      </c>
      <c r="D22" s="1" t="s">
        <v>94</v>
      </c>
      <c r="E22" s="3" t="s">
        <v>95</v>
      </c>
      <c r="F22" s="1" t="s">
        <v>96</v>
      </c>
      <c r="G22" s="1">
        <v>0</v>
      </c>
      <c r="H22" s="1">
        <v>0</v>
      </c>
      <c r="I22" s="1">
        <v>0</v>
      </c>
      <c r="J22" s="1" t="s">
        <v>15</v>
      </c>
      <c r="K22" s="2"/>
      <c r="L22" s="5">
        <f>K22*1039.90</f>
        <v>0</v>
      </c>
    </row>
    <row r="23" spans="1:12" customHeight="1" ht="27">
      <c r="A23" s="1"/>
      <c r="B23" s="1">
        <v>824874</v>
      </c>
      <c r="C23" s="1" t="s">
        <v>97</v>
      </c>
      <c r="D23" s="1" t="s">
        <v>98</v>
      </c>
      <c r="E23" s="3" t="s">
        <v>99</v>
      </c>
      <c r="F23" s="1" t="s">
        <v>100</v>
      </c>
      <c r="G23" s="1" t="s">
        <v>20</v>
      </c>
      <c r="H23" s="1">
        <v>0</v>
      </c>
      <c r="I23" s="1">
        <v>0</v>
      </c>
      <c r="J23" s="1" t="s">
        <v>15</v>
      </c>
      <c r="K23" s="2"/>
      <c r="L23" s="5">
        <f>K23*1159.34</f>
        <v>0</v>
      </c>
    </row>
    <row r="24" spans="1:12" customHeight="1" ht="53">
      <c r="A24" s="1"/>
      <c r="B24" s="1">
        <v>833424</v>
      </c>
      <c r="C24" s="1" t="s">
        <v>101</v>
      </c>
      <c r="D24" s="1" t="s">
        <v>102</v>
      </c>
      <c r="E24" s="3" t="s">
        <v>103</v>
      </c>
      <c r="F24" s="1" t="s">
        <v>104</v>
      </c>
      <c r="G24" s="1">
        <v>8</v>
      </c>
      <c r="H24" s="1">
        <v>0</v>
      </c>
      <c r="I24" s="1">
        <v>0</v>
      </c>
      <c r="J24" s="1" t="s">
        <v>15</v>
      </c>
      <c r="K24" s="2"/>
      <c r="L24" s="5">
        <f>K24*729.19</f>
        <v>0</v>
      </c>
    </row>
    <row r="25" spans="1:12" customHeight="1" ht="53">
      <c r="A25" s="1"/>
      <c r="B25" s="1">
        <v>839823</v>
      </c>
      <c r="C25" s="1" t="s">
        <v>105</v>
      </c>
      <c r="D25" s="1" t="s">
        <v>106</v>
      </c>
      <c r="E25" s="3" t="s">
        <v>107</v>
      </c>
      <c r="F25" s="1" t="s">
        <v>108</v>
      </c>
      <c r="G25" s="1">
        <v>4</v>
      </c>
      <c r="H25" s="1">
        <v>0</v>
      </c>
      <c r="I25" s="1">
        <v>0</v>
      </c>
      <c r="J25" s="1" t="s">
        <v>15</v>
      </c>
      <c r="K25" s="2"/>
      <c r="L25" s="5">
        <f>K25*503.22</f>
        <v>0</v>
      </c>
    </row>
    <row r="26" spans="1:12" customHeight="1" ht="18">
      <c r="A26" s="1"/>
      <c r="B26" s="1">
        <v>833425</v>
      </c>
      <c r="C26" s="1" t="s">
        <v>109</v>
      </c>
      <c r="D26" s="1" t="s">
        <v>110</v>
      </c>
      <c r="E26" s="3" t="s">
        <v>111</v>
      </c>
      <c r="F26" s="1" t="s">
        <v>112</v>
      </c>
      <c r="G26" s="1">
        <v>2</v>
      </c>
      <c r="H26" s="1">
        <v>0</v>
      </c>
      <c r="I26" s="1">
        <v>0</v>
      </c>
      <c r="J26" s="1" t="s">
        <v>15</v>
      </c>
      <c r="K26" s="2"/>
      <c r="L26" s="5">
        <f>K26*517.10</f>
        <v>0</v>
      </c>
    </row>
    <row r="27" spans="1:12" customHeight="1" ht="18">
      <c r="A27" s="1"/>
      <c r="B27" s="1">
        <v>833426</v>
      </c>
      <c r="C27" s="1" t="s">
        <v>113</v>
      </c>
      <c r="D27" s="1" t="s">
        <v>114</v>
      </c>
      <c r="E27" s="3" t="s">
        <v>115</v>
      </c>
      <c r="F27" s="1" t="s">
        <v>116</v>
      </c>
      <c r="G27" s="1">
        <v>7</v>
      </c>
      <c r="H27" s="1">
        <v>0</v>
      </c>
      <c r="I27" s="1">
        <v>0</v>
      </c>
      <c r="J27" s="1" t="s">
        <v>15</v>
      </c>
      <c r="K27" s="2"/>
      <c r="L27" s="5">
        <f>K27*736.43</f>
        <v>0</v>
      </c>
    </row>
    <row r="28" spans="1:12" customHeight="1" ht="18">
      <c r="A28" s="1"/>
      <c r="B28" s="1">
        <v>833427</v>
      </c>
      <c r="C28" s="1" t="s">
        <v>117</v>
      </c>
      <c r="D28" s="1" t="s">
        <v>118</v>
      </c>
      <c r="E28" s="3" t="s">
        <v>119</v>
      </c>
      <c r="F28" s="1" t="s">
        <v>120</v>
      </c>
      <c r="G28" s="1">
        <v>10</v>
      </c>
      <c r="H28" s="1">
        <v>0</v>
      </c>
      <c r="I28" s="1">
        <v>0</v>
      </c>
      <c r="J28" s="1" t="s">
        <v>15</v>
      </c>
      <c r="K28" s="2"/>
      <c r="L28" s="5">
        <f>K28*841.88</f>
        <v>0</v>
      </c>
    </row>
    <row r="29" spans="1:12" customHeight="1" ht="18">
      <c r="A29" s="1"/>
      <c r="B29" s="1">
        <v>833428</v>
      </c>
      <c r="C29" s="1" t="s">
        <v>121</v>
      </c>
      <c r="D29" s="1" t="s">
        <v>122</v>
      </c>
      <c r="E29" s="3" t="s">
        <v>123</v>
      </c>
      <c r="F29" s="1" t="s">
        <v>124</v>
      </c>
      <c r="G29" s="1">
        <v>0</v>
      </c>
      <c r="H29" s="1">
        <v>0</v>
      </c>
      <c r="I29" s="1">
        <v>0</v>
      </c>
      <c r="J29" s="1" t="s">
        <v>15</v>
      </c>
      <c r="K29" s="2"/>
      <c r="L29" s="5">
        <f>K29*947.57</f>
        <v>0</v>
      </c>
    </row>
    <row r="30" spans="1:12" customHeight="1" ht="18">
      <c r="A30" s="1"/>
      <c r="B30" s="1">
        <v>873441</v>
      </c>
      <c r="C30" s="1" t="s">
        <v>125</v>
      </c>
      <c r="D30" s="1" t="s">
        <v>126</v>
      </c>
      <c r="E30" s="3" t="s">
        <v>127</v>
      </c>
      <c r="F30" s="1" t="s">
        <v>128</v>
      </c>
      <c r="G30" s="1">
        <v>10</v>
      </c>
      <c r="H30" s="1">
        <v>0</v>
      </c>
      <c r="I30" s="1">
        <v>0</v>
      </c>
      <c r="J30" s="1" t="s">
        <v>15</v>
      </c>
      <c r="K30" s="2"/>
      <c r="L30" s="5">
        <f>K30*670.21</f>
        <v>0</v>
      </c>
    </row>
    <row r="31" spans="1:12" customHeight="1" ht="18">
      <c r="A31" s="1"/>
      <c r="B31" s="1">
        <v>873442</v>
      </c>
      <c r="C31" s="1" t="s">
        <v>129</v>
      </c>
      <c r="D31" s="1" t="s">
        <v>130</v>
      </c>
      <c r="E31" s="3" t="s">
        <v>131</v>
      </c>
      <c r="F31" s="1" t="s">
        <v>132</v>
      </c>
      <c r="G31" s="1" t="s">
        <v>133</v>
      </c>
      <c r="H31" s="1">
        <v>0</v>
      </c>
      <c r="I31" s="1">
        <v>0</v>
      </c>
      <c r="J31" s="1" t="s">
        <v>15</v>
      </c>
      <c r="K31" s="2"/>
      <c r="L31" s="5">
        <f>K31*770.44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8"/>
    <mergeCell ref="A9:A15"/>
    <mergeCell ref="A16:A19"/>
    <mergeCell ref="A20:A23"/>
    <mergeCell ref="A24:A25"/>
    <mergeCell ref="A26:A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2025-06-02T00:14:38+03:00</dcterms:created>
  <dcterms:modified xsi:type="dcterms:W3CDTF">2025-06-02T00:14:38+03:00</dcterms:modified>
  <dc:title>Untitled Spreadsheet</dc:title>
  <dc:description/>
  <dc:subject/>
  <cp:keywords/>
  <cp:category/>
</cp:coreProperties>
</file>