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<sst xmlns="http://schemas.openxmlformats.org/spreadsheetml/2006/main" uniqueCount="134">
  <si>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</si>
  <si>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</si>
  <si>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</si>
  <si>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</si>
  <si>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</si>
  <si>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</si>
  <si>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</si>
  <si>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</si>
  <si>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</si>
  <si>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</si>
  <si>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</si>
  <si>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GPS-120033</t>
  </si>
  <si>
    <t>BZCN50</t>
  </si>
  <si>
    <t>подводка ГИГАНТ 50см 1" вн-вн (1/25шт)</t>
  </si>
  <si>
    <t>727.22 руб.</t>
  </si>
  <si>
    <t>&gt;10</t>
  </si>
  <si>
    <t>шт</t>
  </si>
  <si>
    <t>GPS-120034</t>
  </si>
  <si>
    <t>BZCN60</t>
  </si>
  <si>
    <t>подводка ГИГАНТ 60см 1" вн-вн (1/25шт)</t>
  </si>
  <si>
    <t>787.82 руб.</t>
  </si>
  <si>
    <t>GPS-120035</t>
  </si>
  <si>
    <t>BZCN80</t>
  </si>
  <si>
    <t>подводка ГИГАНТ 80см 1" вн-вн (1/25шт)</t>
  </si>
  <si>
    <t>905.75 руб.</t>
  </si>
  <si>
    <t>GPS-120036</t>
  </si>
  <si>
    <t>BZCN100</t>
  </si>
  <si>
    <t>подводка ГИГАНТ 100см 1" вн-вн (1/25шт)</t>
  </si>
  <si>
    <t>1 023.67 руб.</t>
  </si>
  <si>
    <t>GPS-120037</t>
  </si>
  <si>
    <t>BZCN120</t>
  </si>
  <si>
    <t>подводка ГИГАНТ 120см 1" вн-вн (1/25шт)</t>
  </si>
  <si>
    <t>1 141.60 руб.</t>
  </si>
  <si>
    <t>GPS-120038</t>
  </si>
  <si>
    <t>BZCN150</t>
  </si>
  <si>
    <t>подводка ГИГАНТ 150см 1" вн-вн (1/25шт)</t>
  </si>
  <si>
    <t>1 318.49 руб.</t>
  </si>
  <si>
    <t>GPS-120039</t>
  </si>
  <si>
    <t>BZCN200</t>
  </si>
  <si>
    <t>подводка ГИГАНТ 200см 1" вн-вн (1/25шт)</t>
  </si>
  <si>
    <t>1 610.03 руб.</t>
  </si>
  <si>
    <t>GPS-120040</t>
  </si>
  <si>
    <t>BZCW50</t>
  </si>
  <si>
    <t>подводка ГИГАНТ 50см 1" вн-нар (1/25шт)</t>
  </si>
  <si>
    <t>717.39 руб.</t>
  </si>
  <si>
    <t>GPS-120041</t>
  </si>
  <si>
    <t>BZCW60</t>
  </si>
  <si>
    <t>подводка ГИГАНТ 60см 1" вн-нар (1/25шт)</t>
  </si>
  <si>
    <t>776.35 руб.</t>
  </si>
  <si>
    <t>GPS-120042</t>
  </si>
  <si>
    <t>BZCW80</t>
  </si>
  <si>
    <t>подводка ГИГАНТ 80см 1" вн-нар (1/25шт)</t>
  </si>
  <si>
    <t>892.64 руб.</t>
  </si>
  <si>
    <t>GPS-120043</t>
  </si>
  <si>
    <t>BZCW100</t>
  </si>
  <si>
    <t>подводка ГИГАНТ 100см 1" вн-нар (1/25шт)</t>
  </si>
  <si>
    <t>1 010.57 руб.</t>
  </si>
  <si>
    <t>GPS-120044</t>
  </si>
  <si>
    <t>BZCW120</t>
  </si>
  <si>
    <t>подводка ГИГАНТ 120см 1" вн-нар (1/25шт)</t>
  </si>
  <si>
    <t>1 128.50 руб.</t>
  </si>
  <si>
    <t>GPS-120045</t>
  </si>
  <si>
    <t>BZCW150</t>
  </si>
  <si>
    <t>подводка ГИГАНТ 150см 1" вн-нар (1/25шт)</t>
  </si>
  <si>
    <t>1 303.75 руб.</t>
  </si>
  <si>
    <t>GPS-120046</t>
  </si>
  <si>
    <t>BZCW200</t>
  </si>
  <si>
    <t>подводка ГИГАНТ 200см 1" вн-нар (1/25шт)</t>
  </si>
  <si>
    <t>1 598.57 руб.</t>
  </si>
  <si>
    <t>GPS-120047</t>
  </si>
  <si>
    <t>BZLN60</t>
  </si>
  <si>
    <t>подводка угловая ГИГАНТ 60см 1" вн-вн (1/25шт)</t>
  </si>
  <si>
    <t>843.51 руб.</t>
  </si>
  <si>
    <t>GPS-120048</t>
  </si>
  <si>
    <t>BZLN80</t>
  </si>
  <si>
    <t>подводка угловая ГИГАНТ 80см 1" вн-вн (1/25шт)</t>
  </si>
  <si>
    <t>963.07 руб.</t>
  </si>
  <si>
    <t>GPS-120049</t>
  </si>
  <si>
    <t>BZLN100</t>
  </si>
  <si>
    <t>подводка угловая ГИГАНТ 100см 1" вн-вн (1/25шт)</t>
  </si>
  <si>
    <t>1 079.36 руб.</t>
  </si>
  <si>
    <t>GPS-120050</t>
  </si>
  <si>
    <t>BZLN120</t>
  </si>
  <si>
    <t>подводка угловая ГИГАНТ 120см 1" вн-вн (1/25шт)</t>
  </si>
  <si>
    <t>1 195.65 руб.</t>
  </si>
  <si>
    <t>GPS-120051</t>
  </si>
  <si>
    <t>BZLW60</t>
  </si>
  <si>
    <t>подводка угловая ГИГАНТ 60см 1" вн-нар (1/25шт)</t>
  </si>
  <si>
    <t>832.04 руб.</t>
  </si>
  <si>
    <t>GPS-120052</t>
  </si>
  <si>
    <t>BZLW80</t>
  </si>
  <si>
    <t>подводка угловая ГИГАНТ 80см 1" вн-нар (1/25шт)</t>
  </si>
  <si>
    <t>951.61 руб.</t>
  </si>
  <si>
    <t>GPS-120053</t>
  </si>
  <si>
    <t>BZLW100</t>
  </si>
  <si>
    <t>подводка угловая ГИГАНТ 100см 1" вн-нар (1/25шт)</t>
  </si>
  <si>
    <t>1 069.53 руб.</t>
  </si>
  <si>
    <t>GPS-120054</t>
  </si>
  <si>
    <t>BZLW120</t>
  </si>
  <si>
    <t>подводка угловая ГИГАНТ 120см 1" вн-нар (1/25шт)</t>
  </si>
  <si>
    <t>1 192.37 руб.</t>
  </si>
  <si>
    <t>ZGR-001106</t>
  </si>
  <si>
    <t>SG-018A</t>
  </si>
  <si>
    <t>Шланг ГИГАНТ угловой  18см 1"х3/4" вн-нар армированный нерж сталь</t>
  </si>
  <si>
    <t>729.19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</si>
  <si>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</si>
  <si>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</si>
  <si>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</si>
  <si>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</si>
  <si>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</si>
  <si>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</si>
  <si>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</si>
  <si>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</si>
  <si>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</si>
  <si>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</si>
  <si>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</si>
  <si>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</si>
  <si>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</si>
  <si>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</si>
  <si>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</si>
  <si>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</si>
  <si>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</si>
  <si>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</si>
  <si>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</si>
  <si>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</si>
  <si>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</si>
  <si>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</si>
  <si>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</si>
  <si>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</si>
  <si>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</si>
  <si>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</si>
  <si>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1"х1/2" вн-нар армированный нерж сталь (1/70шт)</t>
  </si>
  <si>
    <t>770.44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</si>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</sst>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14e1e151_f93d_11ef_a6ea_047c1617b1435.jpeg"/><Relationship Id="rId6" Type="http://schemas.openxmlformats.org/officeDocument/2006/relationships/image" Target="../media/a05f360e_ce20_11eb_82ca_003048fd731b_884a9cd4_27b2_11ed_a30e_00259070b487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824853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K2*727.22</f>
        <v>0</v>
      </c>
    </row>
    <row r="3" spans="1:12">
      <c r="A3" s="1"/>
      <c r="B3" s="1">
        <v>824854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>
        <v>0</v>
      </c>
      <c r="I3" s="1">
        <v>0</v>
      </c>
      <c r="J3" s="1" t="s">
        <v>16</v>
      </c>
      <c r="K3" s="2"/>
      <c r="L3" s="5">
        <f>K3*787.82</f>
        <v>0</v>
      </c>
    </row>
    <row r="4" spans="1:12">
      <c r="A4" s="1"/>
      <c r="B4" s="1">
        <v>824855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>
        <v>0</v>
      </c>
      <c r="I4" s="1">
        <v>0</v>
      </c>
      <c r="J4" s="1" t="s">
        <v>16</v>
      </c>
      <c r="K4" s="2"/>
      <c r="L4" s="5">
        <f>K4*905.75</f>
        <v>0</v>
      </c>
    </row>
    <row r="5" spans="1:12">
      <c r="A5" s="1"/>
      <c r="B5" s="1">
        <v>824856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6</v>
      </c>
      <c r="H5" s="1">
        <v>0</v>
      </c>
      <c r="I5" s="1">
        <v>0</v>
      </c>
      <c r="J5" s="1" t="s">
        <v>16</v>
      </c>
      <c r="K5" s="2"/>
      <c r="L5" s="5">
        <f>K5*1023.67</f>
        <v>0</v>
      </c>
    </row>
    <row r="6" spans="1:12">
      <c r="A6" s="1"/>
      <c r="B6" s="1">
        <v>824857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5</v>
      </c>
      <c r="H6" s="1">
        <v>0</v>
      </c>
      <c r="I6" s="1">
        <v>0</v>
      </c>
      <c r="J6" s="1" t="s">
        <v>16</v>
      </c>
      <c r="K6" s="2"/>
      <c r="L6" s="5">
        <f>K6*1141.60</f>
        <v>0</v>
      </c>
    </row>
    <row r="7" spans="1:12">
      <c r="A7" s="1"/>
      <c r="B7" s="1">
        <v>824858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6</v>
      </c>
      <c r="H7" s="1">
        <v>0</v>
      </c>
      <c r="I7" s="1">
        <v>0</v>
      </c>
      <c r="J7" s="1" t="s">
        <v>16</v>
      </c>
      <c r="K7" s="2"/>
      <c r="L7" s="5">
        <f>K7*1318.49</f>
        <v>0</v>
      </c>
    </row>
    <row r="8" spans="1:12">
      <c r="A8" s="1"/>
      <c r="B8" s="1">
        <v>824859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6</v>
      </c>
      <c r="H8" s="1">
        <v>0</v>
      </c>
      <c r="I8" s="1">
        <v>0</v>
      </c>
      <c r="J8" s="1" t="s">
        <v>16</v>
      </c>
      <c r="K8" s="2"/>
      <c r="L8" s="5">
        <f>K8*1610.03</f>
        <v>0</v>
      </c>
    </row>
    <row r="9" spans="1:12">
      <c r="A9" s="1"/>
      <c r="B9" s="1">
        <v>824860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6</v>
      </c>
      <c r="H9" s="1">
        <v>0</v>
      </c>
      <c r="I9" s="1">
        <v>0</v>
      </c>
      <c r="J9" s="1" t="s">
        <v>16</v>
      </c>
      <c r="K9" s="2"/>
      <c r="L9" s="5">
        <f>K9*717.39</f>
        <v>0</v>
      </c>
    </row>
    <row r="10" spans="1:12">
      <c r="A10" s="1"/>
      <c r="B10" s="1">
        <v>824861</v>
      </c>
      <c r="C10" s="1" t="s">
        <v>45</v>
      </c>
      <c r="D10" s="1" t="s">
        <v>46</v>
      </c>
      <c r="E10" s="3" t="s">
        <v>47</v>
      </c>
      <c r="F10" s="1" t="s">
        <v>48</v>
      </c>
      <c r="G10" s="1">
        <v>10</v>
      </c>
      <c r="H10" s="1">
        <v>0</v>
      </c>
      <c r="I10" s="1">
        <v>0</v>
      </c>
      <c r="J10" s="1" t="s">
        <v>16</v>
      </c>
      <c r="K10" s="2"/>
      <c r="L10" s="5">
        <f>K10*776.35</f>
        <v>0</v>
      </c>
    </row>
    <row r="11" spans="1:12">
      <c r="A11" s="1"/>
      <c r="B11" s="1">
        <v>824862</v>
      </c>
      <c r="C11" s="1" t="s">
        <v>49</v>
      </c>
      <c r="D11" s="1" t="s">
        <v>50</v>
      </c>
      <c r="E11" s="3" t="s">
        <v>51</v>
      </c>
      <c r="F11" s="1" t="s">
        <v>52</v>
      </c>
      <c r="G11" s="1">
        <v>10</v>
      </c>
      <c r="H11" s="1">
        <v>0</v>
      </c>
      <c r="I11" s="1">
        <v>0</v>
      </c>
      <c r="J11" s="1" t="s">
        <v>16</v>
      </c>
      <c r="K11" s="2"/>
      <c r="L11" s="5">
        <f>K11*892.64</f>
        <v>0</v>
      </c>
    </row>
    <row r="12" spans="1:12">
      <c r="A12" s="1"/>
      <c r="B12" s="1">
        <v>824863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10</v>
      </c>
      <c r="H12" s="1">
        <v>0</v>
      </c>
      <c r="I12" s="1">
        <v>0</v>
      </c>
      <c r="J12" s="1" t="s">
        <v>16</v>
      </c>
      <c r="K12" s="2"/>
      <c r="L12" s="5">
        <f>K12*1010.57</f>
        <v>0</v>
      </c>
    </row>
    <row r="13" spans="1:12">
      <c r="A13" s="1"/>
      <c r="B13" s="1">
        <v>824864</v>
      </c>
      <c r="C13" s="1" t="s">
        <v>57</v>
      </c>
      <c r="D13" s="1" t="s">
        <v>58</v>
      </c>
      <c r="E13" s="3" t="s">
        <v>59</v>
      </c>
      <c r="F13" s="1" t="s">
        <v>60</v>
      </c>
      <c r="G13" s="1">
        <v>2</v>
      </c>
      <c r="H13" s="1">
        <v>0</v>
      </c>
      <c r="I13" s="1">
        <v>0</v>
      </c>
      <c r="J13" s="1" t="s">
        <v>16</v>
      </c>
      <c r="K13" s="2"/>
      <c r="L13" s="5">
        <f>K13*1128.50</f>
        <v>0</v>
      </c>
    </row>
    <row r="14" spans="1:12">
      <c r="A14" s="1"/>
      <c r="B14" s="1">
        <v>824865</v>
      </c>
      <c r="C14" s="1" t="s">
        <v>61</v>
      </c>
      <c r="D14" s="1" t="s">
        <v>62</v>
      </c>
      <c r="E14" s="3" t="s">
        <v>63</v>
      </c>
      <c r="F14" s="1" t="s">
        <v>64</v>
      </c>
      <c r="G14" s="1">
        <v>3</v>
      </c>
      <c r="H14" s="1">
        <v>0</v>
      </c>
      <c r="I14" s="1">
        <v>0</v>
      </c>
      <c r="J14" s="1" t="s">
        <v>16</v>
      </c>
      <c r="K14" s="2"/>
      <c r="L14" s="5">
        <f>K14*1303.75</f>
        <v>0</v>
      </c>
    </row>
    <row r="15" spans="1:12">
      <c r="A15" s="1"/>
      <c r="B15" s="1">
        <v>824866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0</v>
      </c>
      <c r="H15" s="1">
        <v>0</v>
      </c>
      <c r="I15" s="1">
        <v>0</v>
      </c>
      <c r="J15" s="1" t="s">
        <v>16</v>
      </c>
      <c r="K15" s="2"/>
      <c r="L15" s="5">
        <f>K15*1598.57</f>
        <v>0</v>
      </c>
    </row>
    <row r="16" spans="1:12" customHeight="1" ht="27">
      <c r="A16" s="1"/>
      <c r="B16" s="1">
        <v>824867</v>
      </c>
      <c r="C16" s="1" t="s">
        <v>69</v>
      </c>
      <c r="D16" s="1" t="s">
        <v>70</v>
      </c>
      <c r="E16" s="3" t="s">
        <v>71</v>
      </c>
      <c r="F16" s="1" t="s">
        <v>72</v>
      </c>
      <c r="G16" s="1">
        <v>10</v>
      </c>
      <c r="H16" s="1">
        <v>0</v>
      </c>
      <c r="I16" s="1">
        <v>0</v>
      </c>
      <c r="J16" s="1" t="s">
        <v>16</v>
      </c>
      <c r="K16" s="2"/>
      <c r="L16" s="5">
        <f>K16*843.51</f>
        <v>0</v>
      </c>
    </row>
    <row r="17" spans="1:12" customHeight="1" ht="27">
      <c r="A17" s="1"/>
      <c r="B17" s="1">
        <v>824868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>
        <v>0</v>
      </c>
      <c r="I17" s="1">
        <v>0</v>
      </c>
      <c r="J17" s="1" t="s">
        <v>16</v>
      </c>
      <c r="K17" s="2"/>
      <c r="L17" s="5">
        <f>K17*963.07</f>
        <v>0</v>
      </c>
    </row>
    <row r="18" spans="1:12" customHeight="1" ht="27">
      <c r="A18" s="1"/>
      <c r="B18" s="1">
        <v>824869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>
        <v>0</v>
      </c>
      <c r="I18" s="1">
        <v>0</v>
      </c>
      <c r="J18" s="1" t="s">
        <v>16</v>
      </c>
      <c r="K18" s="2"/>
      <c r="L18" s="5">
        <f>K18*1079.36</f>
        <v>0</v>
      </c>
    </row>
    <row r="19" spans="1:12" customHeight="1" ht="27">
      <c r="A19" s="1"/>
      <c r="B19" s="1">
        <v>824870</v>
      </c>
      <c r="C19" s="1" t="s">
        <v>81</v>
      </c>
      <c r="D19" s="1" t="s">
        <v>82</v>
      </c>
      <c r="E19" s="3" t="s">
        <v>83</v>
      </c>
      <c r="F19" s="1" t="s">
        <v>84</v>
      </c>
      <c r="G19" s="1">
        <v>4</v>
      </c>
      <c r="H19" s="1">
        <v>0</v>
      </c>
      <c r="I19" s="1">
        <v>0</v>
      </c>
      <c r="J19" s="1" t="s">
        <v>16</v>
      </c>
      <c r="K19" s="2"/>
      <c r="L19" s="5">
        <f>K19*1195.65</f>
        <v>0</v>
      </c>
    </row>
    <row r="20" spans="1:12" customHeight="1" ht="27">
      <c r="A20" s="1"/>
      <c r="B20" s="1">
        <v>824871</v>
      </c>
      <c r="C20" s="1" t="s">
        <v>85</v>
      </c>
      <c r="D20" s="1" t="s">
        <v>86</v>
      </c>
      <c r="E20" s="3" t="s">
        <v>87</v>
      </c>
      <c r="F20" s="1" t="s">
        <v>88</v>
      </c>
      <c r="G20" s="1">
        <v>10</v>
      </c>
      <c r="H20" s="1">
        <v>0</v>
      </c>
      <c r="I20" s="1">
        <v>0</v>
      </c>
      <c r="J20" s="1" t="s">
        <v>16</v>
      </c>
      <c r="K20" s="2"/>
      <c r="L20" s="5">
        <f>K20*832.04</f>
        <v>0</v>
      </c>
    </row>
    <row r="21" spans="1:12" customHeight="1" ht="27">
      <c r="A21" s="1"/>
      <c r="B21" s="1">
        <v>824872</v>
      </c>
      <c r="C21" s="1" t="s">
        <v>89</v>
      </c>
      <c r="D21" s="1" t="s">
        <v>90</v>
      </c>
      <c r="E21" s="3" t="s">
        <v>91</v>
      </c>
      <c r="F21" s="1" t="s">
        <v>92</v>
      </c>
      <c r="G21" s="1">
        <v>10</v>
      </c>
      <c r="H21" s="1">
        <v>0</v>
      </c>
      <c r="I21" s="1">
        <v>0</v>
      </c>
      <c r="J21" s="1" t="s">
        <v>16</v>
      </c>
      <c r="K21" s="2"/>
      <c r="L21" s="5">
        <f>K21*951.61</f>
        <v>0</v>
      </c>
    </row>
    <row r="22" spans="1:12" customHeight="1" ht="27">
      <c r="A22" s="1"/>
      <c r="B22" s="1">
        <v>824873</v>
      </c>
      <c r="C22" s="1" t="s">
        <v>93</v>
      </c>
      <c r="D22" s="1" t="s">
        <v>94</v>
      </c>
      <c r="E22" s="3" t="s">
        <v>95</v>
      </c>
      <c r="F22" s="1" t="s">
        <v>96</v>
      </c>
      <c r="G22" s="1">
        <v>6</v>
      </c>
      <c r="H22" s="1">
        <v>0</v>
      </c>
      <c r="I22" s="1">
        <v>0</v>
      </c>
      <c r="J22" s="1" t="s">
        <v>16</v>
      </c>
      <c r="K22" s="2"/>
      <c r="L22" s="5">
        <f>K22*1069.53</f>
        <v>0</v>
      </c>
    </row>
    <row r="23" spans="1:12" customHeight="1" ht="27">
      <c r="A23" s="1"/>
      <c r="B23" s="1">
        <v>824874</v>
      </c>
      <c r="C23" s="1" t="s">
        <v>97</v>
      </c>
      <c r="D23" s="1" t="s">
        <v>98</v>
      </c>
      <c r="E23" s="3" t="s">
        <v>99</v>
      </c>
      <c r="F23" s="1" t="s">
        <v>100</v>
      </c>
      <c r="G23" s="1">
        <v>4</v>
      </c>
      <c r="H23" s="1">
        <v>0</v>
      </c>
      <c r="I23" s="1">
        <v>0</v>
      </c>
      <c r="J23" s="1" t="s">
        <v>16</v>
      </c>
      <c r="K23" s="2"/>
      <c r="L23" s="5">
        <f>K23*1192.37</f>
        <v>0</v>
      </c>
    </row>
    <row r="24" spans="1:12" customHeight="1" ht="53">
      <c r="A24" s="1"/>
      <c r="B24" s="1">
        <v>833424</v>
      </c>
      <c r="C24" s="1" t="s">
        <v>101</v>
      </c>
      <c r="D24" s="1" t="s">
        <v>102</v>
      </c>
      <c r="E24" s="3" t="s">
        <v>103</v>
      </c>
      <c r="F24" s="1" t="s">
        <v>104</v>
      </c>
      <c r="G24" s="1">
        <v>10</v>
      </c>
      <c r="H24" s="1">
        <v>0</v>
      </c>
      <c r="I24" s="1">
        <v>0</v>
      </c>
      <c r="J24" s="1" t="s">
        <v>16</v>
      </c>
      <c r="K24" s="2"/>
      <c r="L24" s="5">
        <f>K24*729.19</f>
        <v>0</v>
      </c>
    </row>
    <row r="25" spans="1:12" customHeight="1" ht="53">
      <c r="A25" s="1"/>
      <c r="B25" s="1">
        <v>839823</v>
      </c>
      <c r="C25" s="1" t="s">
        <v>105</v>
      </c>
      <c r="D25" s="1" t="s">
        <v>106</v>
      </c>
      <c r="E25" s="3" t="s">
        <v>107</v>
      </c>
      <c r="F25" s="1" t="s">
        <v>108</v>
      </c>
      <c r="G25" s="1">
        <v>6</v>
      </c>
      <c r="H25" s="1">
        <v>0</v>
      </c>
      <c r="I25" s="1">
        <v>0</v>
      </c>
      <c r="J25" s="1" t="s">
        <v>16</v>
      </c>
      <c r="K25" s="2"/>
      <c r="L25" s="5">
        <f>K25*503.22</f>
        <v>0</v>
      </c>
    </row>
    <row r="26" spans="1:12" customHeight="1" ht="18">
      <c r="A26" s="1"/>
      <c r="B26" s="1">
        <v>833425</v>
      </c>
      <c r="C26" s="1" t="s">
        <v>109</v>
      </c>
      <c r="D26" s="1" t="s">
        <v>110</v>
      </c>
      <c r="E26" s="3" t="s">
        <v>111</v>
      </c>
      <c r="F26" s="1" t="s">
        <v>112</v>
      </c>
      <c r="G26" s="1">
        <v>4</v>
      </c>
      <c r="H26" s="1">
        <v>0</v>
      </c>
      <c r="I26" s="1">
        <v>0</v>
      </c>
      <c r="J26" s="1" t="s">
        <v>16</v>
      </c>
      <c r="K26" s="2"/>
      <c r="L26" s="5">
        <f>K26*517.10</f>
        <v>0</v>
      </c>
    </row>
    <row r="27" spans="1:12" customHeight="1" ht="18">
      <c r="A27" s="1"/>
      <c r="B27" s="1">
        <v>833426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>
        <v>0</v>
      </c>
      <c r="I27" s="1">
        <v>0</v>
      </c>
      <c r="J27" s="1" t="s">
        <v>16</v>
      </c>
      <c r="K27" s="2"/>
      <c r="L27" s="5">
        <f>K27*736.43</f>
        <v>0</v>
      </c>
    </row>
    <row r="28" spans="1:12" customHeight="1" ht="18">
      <c r="A28" s="1"/>
      <c r="B28" s="1">
        <v>833427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>
        <v>0</v>
      </c>
      <c r="I28" s="1">
        <v>0</v>
      </c>
      <c r="J28" s="1" t="s">
        <v>16</v>
      </c>
      <c r="K28" s="2"/>
      <c r="L28" s="5">
        <f>K28*841.88</f>
        <v>0</v>
      </c>
    </row>
    <row r="29" spans="1:12" customHeight="1" ht="18">
      <c r="A29" s="1"/>
      <c r="B29" s="1">
        <v>833428</v>
      </c>
      <c r="C29" s="1" t="s">
        <v>121</v>
      </c>
      <c r="D29" s="1" t="s">
        <v>122</v>
      </c>
      <c r="E29" s="3" t="s">
        <v>123</v>
      </c>
      <c r="F29" s="1" t="s">
        <v>124</v>
      </c>
      <c r="G29" s="1">
        <v>2</v>
      </c>
      <c r="H29" s="1">
        <v>0</v>
      </c>
      <c r="I29" s="1">
        <v>0</v>
      </c>
      <c r="J29" s="1" t="s">
        <v>16</v>
      </c>
      <c r="K29" s="2"/>
      <c r="L29" s="5">
        <f>K29*947.57</f>
        <v>0</v>
      </c>
    </row>
    <row r="30" spans="1:12" customHeight="1" ht="18">
      <c r="A30" s="1"/>
      <c r="B30" s="1">
        <v>873441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>
        <v>0</v>
      </c>
      <c r="I30" s="1">
        <v>0</v>
      </c>
      <c r="J30" s="1" t="s">
        <v>16</v>
      </c>
      <c r="K30" s="2"/>
      <c r="L30" s="5">
        <f>K30*670.21</f>
        <v>0</v>
      </c>
    </row>
    <row r="31" spans="1:12" customHeight="1" ht="18">
      <c r="A31" s="1"/>
      <c r="B31" s="1">
        <v>873442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133</v>
      </c>
      <c r="H31" s="1">
        <v>0</v>
      </c>
      <c r="I31" s="1">
        <v>0</v>
      </c>
      <c r="J31" s="1" t="s">
        <v>16</v>
      </c>
      <c r="K31" s="2"/>
      <c r="L31" s="5">
        <f>K31*770.44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19"/>
    <mergeCell ref="A20:A23"/>
    <mergeCell ref="A24:A25"/>
    <mergeCell ref="A26:A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2025-03-12T02:30:29+03:00</dcterms:created>
  <dcterms:modified xsi:type="dcterms:W3CDTF">2025-03-12T02:30:29+03:00</dcterms:modified>
  <dc:title>Untitled Spreadsheet</dc:title>
  <dc:description/>
  <dc:subject/>
  <cp:keywords/>
  <cp:category/>
</cp:coreProperties>
</file>