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<sst xmlns="http://schemas.openxmlformats.org/spreadsheetml/2006/main" uniqueCount="212">
  <si>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</si>
  <si>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</si>
  <si>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</si>
  <si>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</si>
  <si>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</si>
  <si>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</si>
  <si>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</si>
  <si>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</si>
  <si>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</si>
  <si>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</si>
  <si>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AKB-100025</t>
  </si>
  <si>
    <t>ПФ-250</t>
  </si>
  <si>
    <t>Полифосфат  натрия  АКВАБРАЙТ.   Для  ТЕХ. УМЯГЧЕНИЯ воды пакет 250гр (20шт)</t>
  </si>
  <si>
    <t>249.90 руб.</t>
  </si>
  <si>
    <t>шт</t>
  </si>
  <si>
    <t>AKB-100026</t>
  </si>
  <si>
    <t>ПФ-700</t>
  </si>
  <si>
    <t>Полифосфат  натрия  АКВАБРАЙТ.   Для  ТЕХ. УМЯГЧЕНИЯ воды  750гр (12шт)</t>
  </si>
  <si>
    <t>690.80 руб.</t>
  </si>
  <si>
    <t>AKB-100030</t>
  </si>
  <si>
    <t>BR-ABF-SS</t>
  </si>
  <si>
    <t>кронштейн для АБФ-НЕРЖ (20шт)</t>
  </si>
  <si>
    <t>367.71 руб.</t>
  </si>
  <si>
    <t>AKB-100042</t>
  </si>
  <si>
    <t>SET-4SK- BB</t>
  </si>
  <si>
    <t>Набор для крепления (4 болта и 4 шайбы) к фильтру BB (50шт)</t>
  </si>
  <si>
    <t>34.58 руб.</t>
  </si>
  <si>
    <t>AKB-100049</t>
  </si>
  <si>
    <t>ВП-5 М</t>
  </si>
  <si>
    <t>Картридж НИТЯНОЙ SL10 дюймов 5 мкм АКВАБРАЙТ (50шт)</t>
  </si>
  <si>
    <t>87.99 руб.</t>
  </si>
  <si>
    <t>AKB-100050</t>
  </si>
  <si>
    <t>ВП-10 М</t>
  </si>
  <si>
    <t>Картридж НИТЯНОЙ SL10 дюймов 10 мкм АКВАБРАЙТ (50шт)</t>
  </si>
  <si>
    <t>AKB-100051</t>
  </si>
  <si>
    <t>ВП-20 М</t>
  </si>
  <si>
    <t>Картридж НИТЯНОЙ SL10 дюймов 20 мкм АКВАБРАЙТ (50шт)</t>
  </si>
  <si>
    <t>AKB-100061</t>
  </si>
  <si>
    <t>ВПГ-10М ЭКО</t>
  </si>
  <si>
    <t>Картридж ДЛЯ ГОРЯЧЕЙ ВОДЫ НИТЯНОЙ SL10 дюймов 10 мкм АКВАБРАЙТ (50шт)</t>
  </si>
  <si>
    <t>159.05 руб.</t>
  </si>
  <si>
    <t>AKB-100063</t>
  </si>
  <si>
    <t>ППГ-10М</t>
  </si>
  <si>
    <t>Картридж ДЛЯ ГОРЯЧЕЙ ВОДЫ ПОЛИПРОПИЛЕН SL10 дюймов 10 мкм АКВАБРАЙТ (50шт)</t>
  </si>
  <si>
    <t>67.03 руб.</t>
  </si>
  <si>
    <t>AKB-100071</t>
  </si>
  <si>
    <t>ППЛ-1 М</t>
  </si>
  <si>
    <t>Картридж ПОЛИПРОПИЛЕН SL10 дюймов 1 мкм АКВАБРАЙТ серия ЛАЙТ (50шт)</t>
  </si>
  <si>
    <t>46.58 руб.</t>
  </si>
  <si>
    <t>AKB-100072</t>
  </si>
  <si>
    <t>ППЛ-5 М</t>
  </si>
  <si>
    <t>Картридж ПОЛИПРОПИЛЕН SL10 дюймов 5 мкм АКВАБРАЙТ серия ЛАЙТ (50шт)</t>
  </si>
  <si>
    <t>AKB-100073</t>
  </si>
  <si>
    <t>ППЛ-10 М</t>
  </si>
  <si>
    <t>Картридж ПОЛИПРОПИЛЕН SL10 дюймов 10 мкм АКВАБРАЙТ серия ЛАЙТ (50шт)</t>
  </si>
  <si>
    <t>AKB-100074</t>
  </si>
  <si>
    <t>ППЛ-20 М</t>
  </si>
  <si>
    <t>Картридж ПОЛИПРОПИЛЕН SL10 дюймов 20 мкм АКВАБРАЙТ серия ЛАЙТ (50шт)</t>
  </si>
  <si>
    <t>AKB-100075</t>
  </si>
  <si>
    <t>ППЛ-50 М</t>
  </si>
  <si>
    <t>Картридж ПОЛИПРОПИЛЕН SL10 дюймов 50 мкм АКВАБРАЙТ серия ЛАЙТ (50шт)</t>
  </si>
  <si>
    <t>&gt;50</t>
  </si>
  <si>
    <t>AKB-100081</t>
  </si>
  <si>
    <t>ПП-20 М</t>
  </si>
  <si>
    <t>Картридж ПОЛИПРОПИЛЕН SL10 дюймов 20 мкм АКВАБРАЙТ (50шт)</t>
  </si>
  <si>
    <t>49.13 руб.</t>
  </si>
  <si>
    <t>AKB-100084</t>
  </si>
  <si>
    <t>ПП-10 М-10 ББ</t>
  </si>
  <si>
    <t>Картридж ПОЛИПРОПИЛЕН ВВ10 дюймов 10 мкм АКВАБРАЙТ (20шт)</t>
  </si>
  <si>
    <t>199.24 руб.</t>
  </si>
  <si>
    <t>AKB-100087</t>
  </si>
  <si>
    <t>ПП-10 М-20 ББ</t>
  </si>
  <si>
    <t>Картридж ПОЛИПРОПИЛЕН ВВ20 дюймов 10 мкм АКВАБРАЙТ (10шт)</t>
  </si>
  <si>
    <t>377.57 руб.</t>
  </si>
  <si>
    <t>AKB-100089</t>
  </si>
  <si>
    <t>ПП-5 М-Л</t>
  </si>
  <si>
    <t>Картридж ПОЛИПРОПИЛЕН SL20 дюймов 5 мкм АКВАБРАЙТ (25шт)</t>
  </si>
  <si>
    <t>105.23 руб.</t>
  </si>
  <si>
    <t>AKB-100100</t>
  </si>
  <si>
    <t>УГП-10</t>
  </si>
  <si>
    <t>Картридж УГОЛЬ ПРЕССОВАННЫЙ карбон блок SL10 дюймов АКВАБРАЙТ (25шт)</t>
  </si>
  <si>
    <t>147.05 руб.</t>
  </si>
  <si>
    <t>AKB-100101</t>
  </si>
  <si>
    <t>УГА-10</t>
  </si>
  <si>
    <t>Картридж УГОЛЬ ГРАНУЛИРОВАННЫЙ SL10 дюймов АКВАБРАЙТ (25шт)</t>
  </si>
  <si>
    <t>170.80 руб.</t>
  </si>
  <si>
    <t>AKB-100102</t>
  </si>
  <si>
    <t>УГП-20-Л</t>
  </si>
  <si>
    <t>Картридж УГОЛЬ ПРЕССОВАННЫЙ карбон блок SL20 дюймов АКВАБРАЙТ (15шт)</t>
  </si>
  <si>
    <t>273.73 руб.</t>
  </si>
  <si>
    <t>AKB-100103</t>
  </si>
  <si>
    <t>УГП-10 ББ</t>
  </si>
  <si>
    <t>Картридж УГОЛЬ ПРЕССОВАННЫЙ карбон блок ВВ10 дюймов АКВАБРАЙТ (15шт)</t>
  </si>
  <si>
    <t>472.46 руб.</t>
  </si>
  <si>
    <t>AKB-100104</t>
  </si>
  <si>
    <t>УГП-20 ББ</t>
  </si>
  <si>
    <t>Картридж УГОЛЬ ПРЕССОВАННЫЙ карбон блок ВВ20 дюймов АКВАБРАЙТ (6шт)</t>
  </si>
  <si>
    <t>863.53 руб.</t>
  </si>
  <si>
    <t>AKB-100105</t>
  </si>
  <si>
    <t>УГА-10 ББ</t>
  </si>
  <si>
    <t>Картридж УГОЛЬ ГРАНУЛИРОВАННЫЙ ВВ10 дюймов АКВАБРАЙТ (12шт)</t>
  </si>
  <si>
    <t>718.47 руб.</t>
  </si>
  <si>
    <t>&gt;10</t>
  </si>
  <si>
    <t>AKB-100106</t>
  </si>
  <si>
    <t>УГА-20 ББ</t>
  </si>
  <si>
    <t>Картридж УГОЛЬ ГРАНУЛИРОВАННЫЙ ВВ20 дюймов АКВАБРАЙТ (6шт)</t>
  </si>
  <si>
    <t>1 383.73 руб.</t>
  </si>
  <si>
    <t>AKB-100107</t>
  </si>
  <si>
    <t>С-10</t>
  </si>
  <si>
    <t>Картридж УМЯГЧЕНИЯ из ионнообменой смолы SL10 АКВАБРАЙТ (25шт)</t>
  </si>
  <si>
    <t>281.47 руб.</t>
  </si>
  <si>
    <t>AKB-100108</t>
  </si>
  <si>
    <t>С-10 ББ</t>
  </si>
  <si>
    <t>Картридж УМЯГЧЕНИЯ из ионнообменой смолы ВВ10 АКВАБРАЙТ (12шт)</t>
  </si>
  <si>
    <t>941.72 руб.</t>
  </si>
  <si>
    <t>AKB-100109</t>
  </si>
  <si>
    <t>С-20 ББ</t>
  </si>
  <si>
    <t>Картридж УМЯГЧЕНИЯ из ионнообменой смолы ВВ20 АКВАБРАЙТ (6шт)</t>
  </si>
  <si>
    <t>1 849.09 руб.</t>
  </si>
  <si>
    <t>AKB-100110</t>
  </si>
  <si>
    <t>ФП-10</t>
  </si>
  <si>
    <t>Картридж УДАЛЕНИЯ ЖЕЛЕЗА SL10 дюймов с регенерацией (аналог МФУ) АКВАБРАЙТ (25шт)</t>
  </si>
  <si>
    <t>188.70 руб.</t>
  </si>
  <si>
    <t>AKB-100111</t>
  </si>
  <si>
    <t>ФП-10 ББ</t>
  </si>
  <si>
    <t>Картридж УДАЛЕНИЯ ЖЕЛЕЗА ВВ10 дюймов с регенерацией (аналог МФУ) АКВАБРАЙТ (12шт)</t>
  </si>
  <si>
    <t>673.61 руб.</t>
  </si>
  <si>
    <t>AKB-100112</t>
  </si>
  <si>
    <t>ФП-20 ББ</t>
  </si>
  <si>
    <t>Картридж УДАЛЕНИЯ ЖЕЛЕЗА ВВ20 дюймов с регенерацией (аналог МФУ) АКВАБРАЙТ (6шт)</t>
  </si>
  <si>
    <t>1 294.57 руб.</t>
  </si>
  <si>
    <t>AKB-100113</t>
  </si>
  <si>
    <t>Феррум - 10</t>
  </si>
  <si>
    <t>Картридж УДАЛЕНИЯ ЖЕЛЕЗА НИТЯНОЙ SL10 дюймов 10 мкр АКВАБРАЙТ (50шт)</t>
  </si>
  <si>
    <t>430.54 руб.</t>
  </si>
  <si>
    <t>AKB-100114</t>
  </si>
  <si>
    <t>Феррум - 10ББ</t>
  </si>
  <si>
    <t>Картридж УДАЛЕНИЯ ЖЕЛЕЗА НИТЯНОЙ ВВ10 дюймов 10 мкр АКВАБРАЙТ (20шт)</t>
  </si>
  <si>
    <t>1 561.88 руб.</t>
  </si>
  <si>
    <t>AKB-100115</t>
  </si>
  <si>
    <t>Феррум - 20ББ</t>
  </si>
  <si>
    <t>Картридж УДАЛЕНИЯ ЖЕЛЕЗА НИТЯНОЙ ВВ20 дюймов 10 мкр АКВАБРАЙТ (10шт)</t>
  </si>
  <si>
    <t>3 387.93 руб.</t>
  </si>
  <si>
    <t>AKB-100117</t>
  </si>
  <si>
    <t>А-5</t>
  </si>
  <si>
    <t>Картридж МНОГОРАЗОВЫЙ SL5 дюймов 70 микрон АКВАБРАЙТ (100шт)</t>
  </si>
  <si>
    <t>136.58 руб.</t>
  </si>
  <si>
    <t>AKB-100118</t>
  </si>
  <si>
    <t>А-10</t>
  </si>
  <si>
    <t>Картридж МНОГОРАЗОВЫЙ SL10 дюймов 70 микрон АКВАБРАЙТ (50шт)</t>
  </si>
  <si>
    <t>262.65 руб.</t>
  </si>
  <si>
    <t>FIO-116002</t>
  </si>
  <si>
    <t>F9023</t>
  </si>
  <si>
    <t>полифосфат натрия ITA банка 900 г</t>
  </si>
  <si>
    <t>1 202.50 руб.</t>
  </si>
  <si>
    <t>FIO-116003</t>
  </si>
  <si>
    <t>F9001</t>
  </si>
  <si>
    <t>полифосфат натрия ITA пакет 200 г</t>
  </si>
  <si>
    <t>279.35 руб.</t>
  </si>
  <si>
    <t>FIO-130223</t>
  </si>
  <si>
    <t>CTO-10A</t>
  </si>
  <si>
    <t>Картридж для фильтра SL10" уголь прессованный АКВАСТИЛЬ (25ш)</t>
  </si>
  <si>
    <t>182.04 руб.</t>
  </si>
  <si>
    <t>FIO-130226</t>
  </si>
  <si>
    <t>UDF-10A</t>
  </si>
  <si>
    <t>Картридж для фильтра  SL10" уголь гранулированный АКВАСТИЛЬ (25шт)</t>
  </si>
  <si>
    <t>FIO-130232</t>
  </si>
  <si>
    <t>SM-10A</t>
  </si>
  <si>
    <t>Картридж для фильтра SL10" ионообменная смола АКВАСТИЛЬ (25шт)</t>
  </si>
  <si>
    <t>390.10 руб.</t>
  </si>
  <si>
    <t>WST-100001</t>
  </si>
  <si>
    <t>FCPS(E)10SL-C1M</t>
  </si>
  <si>
    <t>Картридж ПОЛИПРОПИЛЕН SL10 дюймов 1 мкм АКВАТЕК (72шт)</t>
  </si>
  <si>
    <t>49.58 руб.</t>
  </si>
  <si>
    <t>WST-100002</t>
  </si>
  <si>
    <t>FCPS(E)10SL-C5M</t>
  </si>
  <si>
    <t>Картридж ПОЛИПРОПИЛЕН SL10 дюймов 5 мкм АКВАТЕК (72шт)</t>
  </si>
  <si>
    <t>&gt;100</t>
  </si>
  <si>
    <t>WST-100003</t>
  </si>
  <si>
    <t>FCPS(E)10SL-C10M</t>
  </si>
  <si>
    <t>Картридж ПОЛИПРОПИЛЕН SL10 дюймов 10 мкм АКВАТЕК (72шт)</t>
  </si>
  <si>
    <t>WST-100004</t>
  </si>
  <si>
    <t>FCPS(E)10SL-C20M</t>
  </si>
  <si>
    <t>Картридж ПОЛИПРОПИЛЕН SL10 дюймов 20 мкм АКВАТЕК (72шт)</t>
  </si>
  <si>
    <t>WST-100005</t>
  </si>
  <si>
    <t>FCPS(E)10SL-C50M</t>
  </si>
  <si>
    <t>Картридж ПОЛИПРОПИЛЕН SL10 дюймов 50 мкм АКВАТЕК (72шт)</t>
  </si>
  <si>
    <t>&gt;25</t>
  </si>
  <si>
    <t>WST-100006</t>
  </si>
  <si>
    <t>FCPP(E)10SL-C1M</t>
  </si>
  <si>
    <t>Картридж НИТЯНОЙ SL10 дюймов 1 мкм АКВАТЕК (72шт)</t>
  </si>
  <si>
    <t>95.42 руб.</t>
  </si>
  <si>
    <t>WST-100007</t>
  </si>
  <si>
    <t>FCPP(E)10SL-C5M</t>
  </si>
  <si>
    <t>Картридж НИТЯНОЙ SL10 дюймов 5 мкм АКВАТЕК (72шт)</t>
  </si>
  <si>
    <t>WST-100008</t>
  </si>
  <si>
    <t>FCPP(E)10SL-C10M</t>
  </si>
  <si>
    <t>Картридж НИТЯНОЙ SL10 дюймов 10 мкм АКВАТЕК (72шт)</t>
  </si>
  <si>
    <t>WST-100009</t>
  </si>
  <si>
    <t>FCPP(E)10SL-C20M</t>
  </si>
  <si>
    <t>Картридж НИТЯНОЙ SL10 дюймов 20 мкм АКВАТЕК (72шт)</t>
  </si>
  <si>
    <t>WST-100010</t>
  </si>
  <si>
    <t>FCPP(E)10SL-C50M</t>
  </si>
  <si>
    <t>Картридж НИТЯНОЙ SL10 дюймов 50 мкм АКВАТЕК (72шт)</t>
  </si>
  <si>
    <t>WST-100011</t>
  </si>
  <si>
    <t>FCPP(E)10BB-C10M</t>
  </si>
  <si>
    <t>Картридж НИТЯНОЙ BB10 дюймов 10 мкм АКВАТЕК (20шт)</t>
  </si>
  <si>
    <t>393.50 руб.</t>
  </si>
  <si>
    <t>WST-100012</t>
  </si>
  <si>
    <t>FCPP(E)20BB-C10M</t>
  </si>
  <si>
    <t>Картридж НИТЯНОЙ BB20 дюймов 10 мкм АКВАТЕК (10шт)</t>
  </si>
  <si>
    <t>737.52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</si>
</sst>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SUM(J2:J54)</f>
        <v>0</v>
      </c>
      <c r="K1" s="4" t="s">
        <v>9</v>
      </c>
      <c r="L1" s="5"/>
    </row>
    <row r="2" spans="1:12">
      <c r="A2" s="1"/>
      <c r="B2" s="1">
        <v>838038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K2*249.90</f>
        <v>0</v>
      </c>
    </row>
    <row r="3" spans="1:12">
      <c r="A3" s="1"/>
      <c r="B3" s="1">
        <v>838039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K3*690.80</f>
        <v>0</v>
      </c>
    </row>
    <row r="4" spans="1:12">
      <c r="A4" s="1"/>
      <c r="B4" s="1">
        <v>838043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K4*367.71</f>
        <v>0</v>
      </c>
    </row>
    <row r="5" spans="1:12">
      <c r="A5" s="1"/>
      <c r="B5" s="1">
        <v>838055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K5*34.58</f>
        <v>0</v>
      </c>
    </row>
    <row r="6" spans="1:12">
      <c r="A6" s="1"/>
      <c r="B6" s="1">
        <v>838062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K6*87.99</f>
        <v>0</v>
      </c>
    </row>
    <row r="7" spans="1:12">
      <c r="A7" s="1"/>
      <c r="B7" s="1">
        <v>838063</v>
      </c>
      <c r="C7" s="1" t="s">
        <v>31</v>
      </c>
      <c r="D7" s="1" t="s">
        <v>32</v>
      </c>
      <c r="E7" s="3" t="s">
        <v>33</v>
      </c>
      <c r="F7" s="1" t="s">
        <v>30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K7*87.99</f>
        <v>0</v>
      </c>
    </row>
    <row r="8" spans="1:12">
      <c r="A8" s="1"/>
      <c r="B8" s="1">
        <v>838064</v>
      </c>
      <c r="C8" s="1" t="s">
        <v>34</v>
      </c>
      <c r="D8" s="1" t="s">
        <v>35</v>
      </c>
      <c r="E8" s="3" t="s">
        <v>36</v>
      </c>
      <c r="F8" s="1" t="s">
        <v>30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K8*87.99</f>
        <v>0</v>
      </c>
    </row>
    <row r="9" spans="1:12">
      <c r="A9" s="1"/>
      <c r="B9" s="1">
        <v>838074</v>
      </c>
      <c r="C9" s="1" t="s">
        <v>37</v>
      </c>
      <c r="D9" s="1" t="s">
        <v>38</v>
      </c>
      <c r="E9" s="3" t="s">
        <v>39</v>
      </c>
      <c r="F9" s="1" t="s">
        <v>40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K9*159.05</f>
        <v>0</v>
      </c>
    </row>
    <row r="10" spans="1:12">
      <c r="A10" s="1"/>
      <c r="B10" s="1">
        <v>838076</v>
      </c>
      <c r="C10" s="1" t="s">
        <v>41</v>
      </c>
      <c r="D10" s="1" t="s">
        <v>42</v>
      </c>
      <c r="E10" s="3" t="s">
        <v>43</v>
      </c>
      <c r="F10" s="1" t="s">
        <v>44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K10*67.03</f>
        <v>0</v>
      </c>
    </row>
    <row r="11" spans="1:12">
      <c r="A11" s="1"/>
      <c r="B11" s="1">
        <v>838084</v>
      </c>
      <c r="C11" s="1" t="s">
        <v>45</v>
      </c>
      <c r="D11" s="1" t="s">
        <v>46</v>
      </c>
      <c r="E11" s="3" t="s">
        <v>47</v>
      </c>
      <c r="F11" s="1" t="s">
        <v>48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K11*46.58</f>
        <v>0</v>
      </c>
    </row>
    <row r="12" spans="1:12">
      <c r="A12" s="1"/>
      <c r="B12" s="1">
        <v>838085</v>
      </c>
      <c r="C12" s="1" t="s">
        <v>49</v>
      </c>
      <c r="D12" s="1" t="s">
        <v>50</v>
      </c>
      <c r="E12" s="3" t="s">
        <v>51</v>
      </c>
      <c r="F12" s="1" t="s">
        <v>48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K12*46.58</f>
        <v>0</v>
      </c>
    </row>
    <row r="13" spans="1:12">
      <c r="A13" s="1"/>
      <c r="B13" s="1">
        <v>838086</v>
      </c>
      <c r="C13" s="1" t="s">
        <v>52</v>
      </c>
      <c r="D13" s="1" t="s">
        <v>53</v>
      </c>
      <c r="E13" s="3" t="s">
        <v>54</v>
      </c>
      <c r="F13" s="1" t="s">
        <v>48</v>
      </c>
      <c r="G13" s="1">
        <v>1</v>
      </c>
      <c r="H13" s="1">
        <v>0</v>
      </c>
      <c r="I13" s="1">
        <v>0</v>
      </c>
      <c r="J13" s="1" t="s">
        <v>14</v>
      </c>
      <c r="K13" s="2"/>
      <c r="L13" s="5">
        <f>K13*46.58</f>
        <v>0</v>
      </c>
    </row>
    <row r="14" spans="1:12">
      <c r="A14" s="1"/>
      <c r="B14" s="1">
        <v>838087</v>
      </c>
      <c r="C14" s="1" t="s">
        <v>55</v>
      </c>
      <c r="D14" s="1" t="s">
        <v>56</v>
      </c>
      <c r="E14" s="3" t="s">
        <v>57</v>
      </c>
      <c r="F14" s="1" t="s">
        <v>48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K14*46.58</f>
        <v>0</v>
      </c>
    </row>
    <row r="15" spans="1:12">
      <c r="A15" s="1"/>
      <c r="B15" s="1">
        <v>838088</v>
      </c>
      <c r="C15" s="1" t="s">
        <v>58</v>
      </c>
      <c r="D15" s="1" t="s">
        <v>59</v>
      </c>
      <c r="E15" s="3" t="s">
        <v>60</v>
      </c>
      <c r="F15" s="1" t="s">
        <v>48</v>
      </c>
      <c r="G15" s="1" t="s">
        <v>61</v>
      </c>
      <c r="H15" s="1">
        <v>0</v>
      </c>
      <c r="I15" s="1">
        <v>0</v>
      </c>
      <c r="J15" s="1" t="s">
        <v>14</v>
      </c>
      <c r="K15" s="2"/>
      <c r="L15" s="5">
        <f>K15*46.58</f>
        <v>0</v>
      </c>
    </row>
    <row r="16" spans="1:12">
      <c r="A16" s="1"/>
      <c r="B16" s="1">
        <v>838094</v>
      </c>
      <c r="C16" s="1" t="s">
        <v>62</v>
      </c>
      <c r="D16" s="1" t="s">
        <v>63</v>
      </c>
      <c r="E16" s="3" t="s">
        <v>64</v>
      </c>
      <c r="F16" s="1" t="s">
        <v>65</v>
      </c>
      <c r="G16" s="1" t="s">
        <v>61</v>
      </c>
      <c r="H16" s="1">
        <v>0</v>
      </c>
      <c r="I16" s="1">
        <v>0</v>
      </c>
      <c r="J16" s="1" t="s">
        <v>14</v>
      </c>
      <c r="K16" s="2"/>
      <c r="L16" s="5">
        <f>K16*49.13</f>
        <v>0</v>
      </c>
    </row>
    <row r="17" spans="1:12">
      <c r="A17" s="1"/>
      <c r="B17" s="1">
        <v>838097</v>
      </c>
      <c r="C17" s="1" t="s">
        <v>66</v>
      </c>
      <c r="D17" s="1" t="s">
        <v>67</v>
      </c>
      <c r="E17" s="3" t="s">
        <v>68</v>
      </c>
      <c r="F17" s="1" t="s">
        <v>69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K17*199.24</f>
        <v>0</v>
      </c>
    </row>
    <row r="18" spans="1:12">
      <c r="A18" s="1"/>
      <c r="B18" s="1">
        <v>838100</v>
      </c>
      <c r="C18" s="1" t="s">
        <v>70</v>
      </c>
      <c r="D18" s="1" t="s">
        <v>71</v>
      </c>
      <c r="E18" s="3" t="s">
        <v>72</v>
      </c>
      <c r="F18" s="1" t="s">
        <v>73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K18*377.57</f>
        <v>0</v>
      </c>
    </row>
    <row r="19" spans="1:12">
      <c r="A19" s="1"/>
      <c r="B19" s="1">
        <v>838102</v>
      </c>
      <c r="C19" s="1" t="s">
        <v>74</v>
      </c>
      <c r="D19" s="1" t="s">
        <v>75</v>
      </c>
      <c r="E19" s="3" t="s">
        <v>76</v>
      </c>
      <c r="F19" s="1" t="s">
        <v>77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K19*105.23</f>
        <v>0</v>
      </c>
    </row>
    <row r="20" spans="1:12">
      <c r="A20" s="1"/>
      <c r="B20" s="1">
        <v>838113</v>
      </c>
      <c r="C20" s="1" t="s">
        <v>78</v>
      </c>
      <c r="D20" s="1" t="s">
        <v>79</v>
      </c>
      <c r="E20" s="3" t="s">
        <v>80</v>
      </c>
      <c r="F20" s="1" t="s">
        <v>81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K20*147.05</f>
        <v>0</v>
      </c>
    </row>
    <row r="21" spans="1:12">
      <c r="A21" s="1"/>
      <c r="B21" s="1">
        <v>838114</v>
      </c>
      <c r="C21" s="1" t="s">
        <v>82</v>
      </c>
      <c r="D21" s="1" t="s">
        <v>83</v>
      </c>
      <c r="E21" s="3" t="s">
        <v>84</v>
      </c>
      <c r="F21" s="1" t="s">
        <v>85</v>
      </c>
      <c r="G21" s="1">
        <v>0</v>
      </c>
      <c r="H21" s="1">
        <v>0</v>
      </c>
      <c r="I21" s="1">
        <v>0</v>
      </c>
      <c r="J21" s="1" t="s">
        <v>14</v>
      </c>
      <c r="K21" s="2"/>
      <c r="L21" s="5">
        <f>K21*170.80</f>
        <v>0</v>
      </c>
    </row>
    <row r="22" spans="1:12">
      <c r="A22" s="1"/>
      <c r="B22" s="1">
        <v>838115</v>
      </c>
      <c r="C22" s="1" t="s">
        <v>86</v>
      </c>
      <c r="D22" s="1" t="s">
        <v>87</v>
      </c>
      <c r="E22" s="3" t="s">
        <v>88</v>
      </c>
      <c r="F22" s="1" t="s">
        <v>89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K22*273.73</f>
        <v>0</v>
      </c>
    </row>
    <row r="23" spans="1:12">
      <c r="A23" s="1"/>
      <c r="B23" s="1">
        <v>838116</v>
      </c>
      <c r="C23" s="1" t="s">
        <v>90</v>
      </c>
      <c r="D23" s="1" t="s">
        <v>91</v>
      </c>
      <c r="E23" s="3" t="s">
        <v>92</v>
      </c>
      <c r="F23" s="1" t="s">
        <v>93</v>
      </c>
      <c r="G23" s="1">
        <v>0</v>
      </c>
      <c r="H23" s="1">
        <v>0</v>
      </c>
      <c r="I23" s="1">
        <v>0</v>
      </c>
      <c r="J23" s="1" t="s">
        <v>14</v>
      </c>
      <c r="K23" s="2"/>
      <c r="L23" s="5">
        <f>K23*472.46</f>
        <v>0</v>
      </c>
    </row>
    <row r="24" spans="1:12">
      <c r="A24" s="1"/>
      <c r="B24" s="1">
        <v>838117</v>
      </c>
      <c r="C24" s="1" t="s">
        <v>94</v>
      </c>
      <c r="D24" s="1" t="s">
        <v>95</v>
      </c>
      <c r="E24" s="3" t="s">
        <v>96</v>
      </c>
      <c r="F24" s="1" t="s">
        <v>97</v>
      </c>
      <c r="G24" s="1">
        <v>-6</v>
      </c>
      <c r="H24" s="1">
        <v>0</v>
      </c>
      <c r="I24" s="1">
        <v>0</v>
      </c>
      <c r="J24" s="1" t="s">
        <v>14</v>
      </c>
      <c r="K24" s="2"/>
      <c r="L24" s="5">
        <f>K24*863.53</f>
        <v>0</v>
      </c>
    </row>
    <row r="25" spans="1:12">
      <c r="A25" s="1"/>
      <c r="B25" s="1">
        <v>838118</v>
      </c>
      <c r="C25" s="1" t="s">
        <v>98</v>
      </c>
      <c r="D25" s="1" t="s">
        <v>99</v>
      </c>
      <c r="E25" s="3" t="s">
        <v>100</v>
      </c>
      <c r="F25" s="1" t="s">
        <v>101</v>
      </c>
      <c r="G25" s="1" t="s">
        <v>102</v>
      </c>
      <c r="H25" s="1">
        <v>0</v>
      </c>
      <c r="I25" s="1">
        <v>0</v>
      </c>
      <c r="J25" s="1" t="s">
        <v>14</v>
      </c>
      <c r="K25" s="2"/>
      <c r="L25" s="5">
        <f>K25*718.47</f>
        <v>0</v>
      </c>
    </row>
    <row r="26" spans="1:12">
      <c r="A26" s="1"/>
      <c r="B26" s="1">
        <v>838119</v>
      </c>
      <c r="C26" s="1" t="s">
        <v>103</v>
      </c>
      <c r="D26" s="1" t="s">
        <v>104</v>
      </c>
      <c r="E26" s="3" t="s">
        <v>105</v>
      </c>
      <c r="F26" s="1" t="s">
        <v>106</v>
      </c>
      <c r="G26" s="1">
        <v>5</v>
      </c>
      <c r="H26" s="1">
        <v>0</v>
      </c>
      <c r="I26" s="1">
        <v>0</v>
      </c>
      <c r="J26" s="1" t="s">
        <v>14</v>
      </c>
      <c r="K26" s="2"/>
      <c r="L26" s="5">
        <f>K26*1383.73</f>
        <v>0</v>
      </c>
    </row>
    <row r="27" spans="1:12">
      <c r="A27" s="1"/>
      <c r="B27" s="1">
        <v>838120</v>
      </c>
      <c r="C27" s="1" t="s">
        <v>107</v>
      </c>
      <c r="D27" s="1" t="s">
        <v>108</v>
      </c>
      <c r="E27" s="3" t="s">
        <v>109</v>
      </c>
      <c r="F27" s="1" t="s">
        <v>110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K27*281.47</f>
        <v>0</v>
      </c>
    </row>
    <row r="28" spans="1:12">
      <c r="A28" s="1"/>
      <c r="B28" s="1">
        <v>838121</v>
      </c>
      <c r="C28" s="1" t="s">
        <v>111</v>
      </c>
      <c r="D28" s="1" t="s">
        <v>112</v>
      </c>
      <c r="E28" s="3" t="s">
        <v>113</v>
      </c>
      <c r="F28" s="1" t="s">
        <v>114</v>
      </c>
      <c r="G28" s="1" t="s">
        <v>102</v>
      </c>
      <c r="H28" s="1">
        <v>0</v>
      </c>
      <c r="I28" s="1">
        <v>0</v>
      </c>
      <c r="J28" s="1" t="s">
        <v>14</v>
      </c>
      <c r="K28" s="2"/>
      <c r="L28" s="5">
        <f>K28*941.72</f>
        <v>0</v>
      </c>
    </row>
    <row r="29" spans="1:12">
      <c r="A29" s="1"/>
      <c r="B29" s="1">
        <v>838122</v>
      </c>
      <c r="C29" s="1" t="s">
        <v>115</v>
      </c>
      <c r="D29" s="1" t="s">
        <v>116</v>
      </c>
      <c r="E29" s="3" t="s">
        <v>117</v>
      </c>
      <c r="F29" s="1" t="s">
        <v>118</v>
      </c>
      <c r="G29" s="1" t="s">
        <v>102</v>
      </c>
      <c r="H29" s="1">
        <v>0</v>
      </c>
      <c r="I29" s="1">
        <v>0</v>
      </c>
      <c r="J29" s="1" t="s">
        <v>14</v>
      </c>
      <c r="K29" s="2"/>
      <c r="L29" s="5">
        <f>K29*1849.09</f>
        <v>0</v>
      </c>
    </row>
    <row r="30" spans="1:12">
      <c r="A30" s="1"/>
      <c r="B30" s="1">
        <v>838123</v>
      </c>
      <c r="C30" s="1" t="s">
        <v>119</v>
      </c>
      <c r="D30" s="1" t="s">
        <v>120</v>
      </c>
      <c r="E30" s="3" t="s">
        <v>121</v>
      </c>
      <c r="F30" s="1" t="s">
        <v>122</v>
      </c>
      <c r="G30" s="1">
        <v>4</v>
      </c>
      <c r="H30" s="1">
        <v>0</v>
      </c>
      <c r="I30" s="1">
        <v>0</v>
      </c>
      <c r="J30" s="1" t="s">
        <v>14</v>
      </c>
      <c r="K30" s="2"/>
      <c r="L30" s="5">
        <f>K30*188.70</f>
        <v>0</v>
      </c>
    </row>
    <row r="31" spans="1:12">
      <c r="A31" s="1"/>
      <c r="B31" s="1">
        <v>838124</v>
      </c>
      <c r="C31" s="1" t="s">
        <v>123</v>
      </c>
      <c r="D31" s="1" t="s">
        <v>124</v>
      </c>
      <c r="E31" s="3" t="s">
        <v>125</v>
      </c>
      <c r="F31" s="1" t="s">
        <v>126</v>
      </c>
      <c r="G31" s="1" t="s">
        <v>102</v>
      </c>
      <c r="H31" s="1">
        <v>0</v>
      </c>
      <c r="I31" s="1">
        <v>0</v>
      </c>
      <c r="J31" s="1" t="s">
        <v>14</v>
      </c>
      <c r="K31" s="2"/>
      <c r="L31" s="5">
        <f>K31*673.61</f>
        <v>0</v>
      </c>
    </row>
    <row r="32" spans="1:12">
      <c r="A32" s="1"/>
      <c r="B32" s="1">
        <v>838125</v>
      </c>
      <c r="C32" s="1" t="s">
        <v>127</v>
      </c>
      <c r="D32" s="1" t="s">
        <v>128</v>
      </c>
      <c r="E32" s="3" t="s">
        <v>129</v>
      </c>
      <c r="F32" s="1" t="s">
        <v>130</v>
      </c>
      <c r="G32" s="1" t="s">
        <v>102</v>
      </c>
      <c r="H32" s="1">
        <v>0</v>
      </c>
      <c r="I32" s="1">
        <v>0</v>
      </c>
      <c r="J32" s="1" t="s">
        <v>14</v>
      </c>
      <c r="K32" s="2"/>
      <c r="L32" s="5">
        <f>K32*1294.57</f>
        <v>0</v>
      </c>
    </row>
    <row r="33" spans="1:12">
      <c r="A33" s="1"/>
      <c r="B33" s="1">
        <v>838126</v>
      </c>
      <c r="C33" s="1" t="s">
        <v>131</v>
      </c>
      <c r="D33" s="1" t="s">
        <v>132</v>
      </c>
      <c r="E33" s="3" t="s">
        <v>133</v>
      </c>
      <c r="F33" s="1" t="s">
        <v>134</v>
      </c>
      <c r="G33" s="1" t="s">
        <v>102</v>
      </c>
      <c r="H33" s="1">
        <v>0</v>
      </c>
      <c r="I33" s="1">
        <v>0</v>
      </c>
      <c r="J33" s="1" t="s">
        <v>14</v>
      </c>
      <c r="K33" s="2"/>
      <c r="L33" s="5">
        <f>K33*430.54</f>
        <v>0</v>
      </c>
    </row>
    <row r="34" spans="1:12">
      <c r="A34" s="1"/>
      <c r="B34" s="1">
        <v>838127</v>
      </c>
      <c r="C34" s="1" t="s">
        <v>135</v>
      </c>
      <c r="D34" s="1" t="s">
        <v>136</v>
      </c>
      <c r="E34" s="3" t="s">
        <v>137</v>
      </c>
      <c r="F34" s="1" t="s">
        <v>138</v>
      </c>
      <c r="G34" s="1">
        <v>7</v>
      </c>
      <c r="H34" s="1">
        <v>0</v>
      </c>
      <c r="I34" s="1">
        <v>0</v>
      </c>
      <c r="J34" s="1" t="s">
        <v>14</v>
      </c>
      <c r="K34" s="2"/>
      <c r="L34" s="5">
        <f>K34*1561.88</f>
        <v>0</v>
      </c>
    </row>
    <row r="35" spans="1:12">
      <c r="A35" s="1"/>
      <c r="B35" s="1">
        <v>838128</v>
      </c>
      <c r="C35" s="1" t="s">
        <v>139</v>
      </c>
      <c r="D35" s="1" t="s">
        <v>140</v>
      </c>
      <c r="E35" s="3" t="s">
        <v>141</v>
      </c>
      <c r="F35" s="1" t="s">
        <v>142</v>
      </c>
      <c r="G35" s="1">
        <v>-1</v>
      </c>
      <c r="H35" s="1">
        <v>0</v>
      </c>
      <c r="I35" s="1">
        <v>0</v>
      </c>
      <c r="J35" s="1" t="s">
        <v>14</v>
      </c>
      <c r="K35" s="2"/>
      <c r="L35" s="5">
        <f>K35*3387.93</f>
        <v>0</v>
      </c>
    </row>
    <row r="36" spans="1:12">
      <c r="A36" s="1"/>
      <c r="B36" s="1">
        <v>838130</v>
      </c>
      <c r="C36" s="1" t="s">
        <v>143</v>
      </c>
      <c r="D36" s="1" t="s">
        <v>144</v>
      </c>
      <c r="E36" s="3" t="s">
        <v>145</v>
      </c>
      <c r="F36" s="1" t="s">
        <v>146</v>
      </c>
      <c r="G36" s="1">
        <v>0</v>
      </c>
      <c r="H36" s="1">
        <v>0</v>
      </c>
      <c r="I36" s="1">
        <v>0</v>
      </c>
      <c r="J36" s="1" t="s">
        <v>14</v>
      </c>
      <c r="K36" s="2"/>
      <c r="L36" s="5">
        <f>K36*136.58</f>
        <v>0</v>
      </c>
    </row>
    <row r="37" spans="1:12">
      <c r="A37" s="1"/>
      <c r="B37" s="1">
        <v>838131</v>
      </c>
      <c r="C37" s="1" t="s">
        <v>147</v>
      </c>
      <c r="D37" s="1" t="s">
        <v>148</v>
      </c>
      <c r="E37" s="3" t="s">
        <v>149</v>
      </c>
      <c r="F37" s="1" t="s">
        <v>150</v>
      </c>
      <c r="G37" s="1">
        <v>0</v>
      </c>
      <c r="H37" s="1">
        <v>0</v>
      </c>
      <c r="I37" s="1">
        <v>0</v>
      </c>
      <c r="J37" s="1" t="s">
        <v>14</v>
      </c>
      <c r="K37" s="2"/>
      <c r="L37" s="5">
        <f>K37*262.65</f>
        <v>0</v>
      </c>
    </row>
    <row r="38" spans="1:12">
      <c r="A38" s="1"/>
      <c r="B38" s="1">
        <v>825802</v>
      </c>
      <c r="C38" s="1" t="s">
        <v>151</v>
      </c>
      <c r="D38" s="1" t="s">
        <v>152</v>
      </c>
      <c r="E38" s="3" t="s">
        <v>153</v>
      </c>
      <c r="F38" s="1" t="s">
        <v>154</v>
      </c>
      <c r="G38" s="1">
        <v>0</v>
      </c>
      <c r="H38" s="1">
        <v>0</v>
      </c>
      <c r="I38" s="1">
        <v>0</v>
      </c>
      <c r="J38" s="1" t="s">
        <v>14</v>
      </c>
      <c r="K38" s="2"/>
      <c r="L38" s="5">
        <f>K38*1202.50</f>
        <v>0</v>
      </c>
    </row>
    <row r="39" spans="1:12">
      <c r="A39" s="1"/>
      <c r="B39" s="1">
        <v>825803</v>
      </c>
      <c r="C39" s="1" t="s">
        <v>155</v>
      </c>
      <c r="D39" s="1" t="s">
        <v>156</v>
      </c>
      <c r="E39" s="3" t="s">
        <v>157</v>
      </c>
      <c r="F39" s="1" t="s">
        <v>158</v>
      </c>
      <c r="G39" s="1">
        <v>0</v>
      </c>
      <c r="H39" s="1">
        <v>0</v>
      </c>
      <c r="I39" s="1">
        <v>0</v>
      </c>
      <c r="J39" s="1" t="s">
        <v>14</v>
      </c>
      <c r="K39" s="2"/>
      <c r="L39" s="5">
        <f>K39*279.35</f>
        <v>0</v>
      </c>
    </row>
    <row r="40" spans="1:12">
      <c r="A40" s="1"/>
      <c r="B40" s="1">
        <v>883583</v>
      </c>
      <c r="C40" s="1" t="s">
        <v>159</v>
      </c>
      <c r="D40" s="1" t="s">
        <v>160</v>
      </c>
      <c r="E40" s="3" t="s">
        <v>161</v>
      </c>
      <c r="F40" s="1" t="s">
        <v>162</v>
      </c>
      <c r="G40" s="1">
        <v>0</v>
      </c>
      <c r="H40" s="1">
        <v>0</v>
      </c>
      <c r="I40" s="1">
        <v>0</v>
      </c>
      <c r="J40" s="1" t="s">
        <v>14</v>
      </c>
      <c r="K40" s="2"/>
      <c r="L40" s="5">
        <f>K40*182.04</f>
        <v>0</v>
      </c>
    </row>
    <row r="41" spans="1:12">
      <c r="A41" s="1"/>
      <c r="B41" s="1">
        <v>883584</v>
      </c>
      <c r="C41" s="1" t="s">
        <v>163</v>
      </c>
      <c r="D41" s="1" t="s">
        <v>164</v>
      </c>
      <c r="E41" s="3" t="s">
        <v>165</v>
      </c>
      <c r="F41" s="1" t="s">
        <v>162</v>
      </c>
      <c r="G41" s="1">
        <v>0</v>
      </c>
      <c r="H41" s="1">
        <v>0</v>
      </c>
      <c r="I41" s="1">
        <v>0</v>
      </c>
      <c r="J41" s="1" t="s">
        <v>14</v>
      </c>
      <c r="K41" s="2"/>
      <c r="L41" s="5">
        <f>K41*182.04</f>
        <v>0</v>
      </c>
    </row>
    <row r="42" spans="1:12">
      <c r="A42" s="1"/>
      <c r="B42" s="1">
        <v>883585</v>
      </c>
      <c r="C42" s="1" t="s">
        <v>166</v>
      </c>
      <c r="D42" s="1" t="s">
        <v>167</v>
      </c>
      <c r="E42" s="3" t="s">
        <v>168</v>
      </c>
      <c r="F42" s="1" t="s">
        <v>169</v>
      </c>
      <c r="G42" s="1">
        <v>0</v>
      </c>
      <c r="H42" s="1">
        <v>0</v>
      </c>
      <c r="I42" s="1">
        <v>0</v>
      </c>
      <c r="J42" s="1" t="s">
        <v>14</v>
      </c>
      <c r="K42" s="2"/>
      <c r="L42" s="5">
        <f>K42*390.10</f>
        <v>0</v>
      </c>
    </row>
    <row r="43" spans="1:12">
      <c r="A43" s="1"/>
      <c r="B43" s="1">
        <v>878122</v>
      </c>
      <c r="C43" s="1" t="s">
        <v>170</v>
      </c>
      <c r="D43" s="1" t="s">
        <v>171</v>
      </c>
      <c r="E43" s="3" t="s">
        <v>172</v>
      </c>
      <c r="F43" s="1" t="s">
        <v>173</v>
      </c>
      <c r="G43" s="1" t="s">
        <v>61</v>
      </c>
      <c r="H43" s="1">
        <v>0</v>
      </c>
      <c r="I43" s="1">
        <v>0</v>
      </c>
      <c r="J43" s="1" t="s">
        <v>14</v>
      </c>
      <c r="K43" s="2"/>
      <c r="L43" s="5">
        <f>K43*49.58</f>
        <v>0</v>
      </c>
    </row>
    <row r="44" spans="1:12">
      <c r="A44" s="1"/>
      <c r="B44" s="1">
        <v>878123</v>
      </c>
      <c r="C44" s="1" t="s">
        <v>174</v>
      </c>
      <c r="D44" s="1" t="s">
        <v>175</v>
      </c>
      <c r="E44" s="3" t="s">
        <v>176</v>
      </c>
      <c r="F44" s="1" t="s">
        <v>173</v>
      </c>
      <c r="G44" s="1" t="s">
        <v>177</v>
      </c>
      <c r="H44" s="1">
        <v>0</v>
      </c>
      <c r="I44" s="1">
        <v>0</v>
      </c>
      <c r="J44" s="1" t="s">
        <v>14</v>
      </c>
      <c r="K44" s="2"/>
      <c r="L44" s="5">
        <f>K44*49.58</f>
        <v>0</v>
      </c>
    </row>
    <row r="45" spans="1:12">
      <c r="A45" s="1"/>
      <c r="B45" s="1">
        <v>878124</v>
      </c>
      <c r="C45" s="1" t="s">
        <v>178</v>
      </c>
      <c r="D45" s="1" t="s">
        <v>179</v>
      </c>
      <c r="E45" s="3" t="s">
        <v>180</v>
      </c>
      <c r="F45" s="1" t="s">
        <v>173</v>
      </c>
      <c r="G45" s="1">
        <v>4</v>
      </c>
      <c r="H45" s="1">
        <v>0</v>
      </c>
      <c r="I45" s="1">
        <v>0</v>
      </c>
      <c r="J45" s="1" t="s">
        <v>14</v>
      </c>
      <c r="K45" s="2"/>
      <c r="L45" s="5">
        <f>K45*49.58</f>
        <v>0</v>
      </c>
    </row>
    <row r="46" spans="1:12">
      <c r="A46" s="1"/>
      <c r="B46" s="1">
        <v>878125</v>
      </c>
      <c r="C46" s="1" t="s">
        <v>181</v>
      </c>
      <c r="D46" s="1" t="s">
        <v>182</v>
      </c>
      <c r="E46" s="3" t="s">
        <v>183</v>
      </c>
      <c r="F46" s="1" t="s">
        <v>173</v>
      </c>
      <c r="G46" s="1">
        <v>-23</v>
      </c>
      <c r="H46" s="1">
        <v>0</v>
      </c>
      <c r="I46" s="1">
        <v>0</v>
      </c>
      <c r="J46" s="1" t="s">
        <v>14</v>
      </c>
      <c r="K46" s="2"/>
      <c r="L46" s="5">
        <f>K46*49.58</f>
        <v>0</v>
      </c>
    </row>
    <row r="47" spans="1:12">
      <c r="A47" s="1"/>
      <c r="B47" s="1">
        <v>878126</v>
      </c>
      <c r="C47" s="1" t="s">
        <v>184</v>
      </c>
      <c r="D47" s="1" t="s">
        <v>185</v>
      </c>
      <c r="E47" s="3" t="s">
        <v>186</v>
      </c>
      <c r="F47" s="1" t="s">
        <v>173</v>
      </c>
      <c r="G47" s="1" t="s">
        <v>187</v>
      </c>
      <c r="H47" s="1">
        <v>0</v>
      </c>
      <c r="I47" s="1">
        <v>0</v>
      </c>
      <c r="J47" s="1" t="s">
        <v>14</v>
      </c>
      <c r="K47" s="2"/>
      <c r="L47" s="5">
        <f>K47*49.58</f>
        <v>0</v>
      </c>
    </row>
    <row r="48" spans="1:12">
      <c r="A48" s="1"/>
      <c r="B48" s="1">
        <v>878127</v>
      </c>
      <c r="C48" s="1" t="s">
        <v>188</v>
      </c>
      <c r="D48" s="1" t="s">
        <v>189</v>
      </c>
      <c r="E48" s="3" t="s">
        <v>190</v>
      </c>
      <c r="F48" s="1" t="s">
        <v>191</v>
      </c>
      <c r="G48" s="1" t="s">
        <v>187</v>
      </c>
      <c r="H48" s="1">
        <v>0</v>
      </c>
      <c r="I48" s="1">
        <v>0</v>
      </c>
      <c r="J48" s="1" t="s">
        <v>14</v>
      </c>
      <c r="K48" s="2"/>
      <c r="L48" s="5">
        <f>K48*95.42</f>
        <v>0</v>
      </c>
    </row>
    <row r="49" spans="1:12">
      <c r="A49" s="1"/>
      <c r="B49" s="1">
        <v>878128</v>
      </c>
      <c r="C49" s="1" t="s">
        <v>192</v>
      </c>
      <c r="D49" s="1" t="s">
        <v>193</v>
      </c>
      <c r="E49" s="3" t="s">
        <v>194</v>
      </c>
      <c r="F49" s="1" t="s">
        <v>191</v>
      </c>
      <c r="G49" s="1">
        <v>0</v>
      </c>
      <c r="H49" s="1">
        <v>0</v>
      </c>
      <c r="I49" s="1">
        <v>0</v>
      </c>
      <c r="J49" s="1" t="s">
        <v>14</v>
      </c>
      <c r="K49" s="2"/>
      <c r="L49" s="5">
        <f>K49*95.42</f>
        <v>0</v>
      </c>
    </row>
    <row r="50" spans="1:12">
      <c r="A50" s="1"/>
      <c r="B50" s="1">
        <v>878129</v>
      </c>
      <c r="C50" s="1" t="s">
        <v>195</v>
      </c>
      <c r="D50" s="1" t="s">
        <v>196</v>
      </c>
      <c r="E50" s="3" t="s">
        <v>197</v>
      </c>
      <c r="F50" s="1" t="s">
        <v>191</v>
      </c>
      <c r="G50" s="1">
        <v>0</v>
      </c>
      <c r="H50" s="1">
        <v>0</v>
      </c>
      <c r="I50" s="1">
        <v>0</v>
      </c>
      <c r="J50" s="1" t="s">
        <v>14</v>
      </c>
      <c r="K50" s="2"/>
      <c r="L50" s="5">
        <f>K50*95.42</f>
        <v>0</v>
      </c>
    </row>
    <row r="51" spans="1:12">
      <c r="A51" s="1"/>
      <c r="B51" s="1">
        <v>878130</v>
      </c>
      <c r="C51" s="1" t="s">
        <v>198</v>
      </c>
      <c r="D51" s="1" t="s">
        <v>199</v>
      </c>
      <c r="E51" s="3" t="s">
        <v>200</v>
      </c>
      <c r="F51" s="1" t="s">
        <v>191</v>
      </c>
      <c r="G51" s="1">
        <v>0</v>
      </c>
      <c r="H51" s="1">
        <v>0</v>
      </c>
      <c r="I51" s="1">
        <v>0</v>
      </c>
      <c r="J51" s="1" t="s">
        <v>14</v>
      </c>
      <c r="K51" s="2"/>
      <c r="L51" s="5">
        <f>K51*95.42</f>
        <v>0</v>
      </c>
    </row>
    <row r="52" spans="1:12">
      <c r="A52" s="1"/>
      <c r="B52" s="1">
        <v>878131</v>
      </c>
      <c r="C52" s="1" t="s">
        <v>201</v>
      </c>
      <c r="D52" s="1" t="s">
        <v>202</v>
      </c>
      <c r="E52" s="3" t="s">
        <v>203</v>
      </c>
      <c r="F52" s="1" t="s">
        <v>191</v>
      </c>
      <c r="G52" s="1" t="s">
        <v>187</v>
      </c>
      <c r="H52" s="1">
        <v>0</v>
      </c>
      <c r="I52" s="1">
        <v>0</v>
      </c>
      <c r="J52" s="1" t="s">
        <v>14</v>
      </c>
      <c r="K52" s="2"/>
      <c r="L52" s="5">
        <f>K52*95.42</f>
        <v>0</v>
      </c>
    </row>
    <row r="53" spans="1:12">
      <c r="A53" s="1"/>
      <c r="B53" s="1">
        <v>878132</v>
      </c>
      <c r="C53" s="1" t="s">
        <v>204</v>
      </c>
      <c r="D53" s="1" t="s">
        <v>205</v>
      </c>
      <c r="E53" s="3" t="s">
        <v>206</v>
      </c>
      <c r="F53" s="1" t="s">
        <v>207</v>
      </c>
      <c r="G53" s="1">
        <v>0</v>
      </c>
      <c r="H53" s="1">
        <v>0</v>
      </c>
      <c r="I53" s="1">
        <v>0</v>
      </c>
      <c r="J53" s="1" t="s">
        <v>14</v>
      </c>
      <c r="K53" s="2"/>
      <c r="L53" s="5">
        <f>K53*393.50</f>
        <v>0</v>
      </c>
    </row>
    <row r="54" spans="1:12">
      <c r="A54" s="1"/>
      <c r="B54" s="1">
        <v>878133</v>
      </c>
      <c r="C54" s="1" t="s">
        <v>208</v>
      </c>
      <c r="D54" s="1" t="s">
        <v>209</v>
      </c>
      <c r="E54" s="3" t="s">
        <v>210</v>
      </c>
      <c r="F54" s="1" t="s">
        <v>211</v>
      </c>
      <c r="G54" s="1">
        <v>0</v>
      </c>
      <c r="H54" s="1">
        <v>0</v>
      </c>
      <c r="I54" s="1">
        <v>0</v>
      </c>
      <c r="J54" s="1" t="s">
        <v>14</v>
      </c>
      <c r="K54" s="2"/>
      <c r="L54" s="5">
        <f>K54*737.52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2024-12-26T14:08:31+03:00</dcterms:created>
  <dcterms:modified xsi:type="dcterms:W3CDTF">2024-12-26T14:08:31+03:00</dcterms:modified>
  <dc:title>Untitled Spreadsheet</dc:title>
  <dc:description/>
  <dc:subject/>
  <cp:keywords/>
  <cp:category/>
</cp:coreProperties>
</file>