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<sst xmlns="http://schemas.openxmlformats.org/spreadsheetml/2006/main" uniqueCount="594">
  <si>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</si>
  <si>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</si>
  <si>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</si>
  <si>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</si>
  <si>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</si>
  <si>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</si>
  <si>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</si>
  <si>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</si>
  <si>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</si>
  <si>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</si>
  <si>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</si>
  <si>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FIO-310010</t>
  </si>
  <si>
    <t>Кран для фильтра МАТОВЫЙ НИКЕЛЬ (1/30шт)</t>
  </si>
  <si>
    <t>1 724.80 руб.</t>
  </si>
  <si>
    <t>Уточняйте</t>
  </si>
  <si>
    <t>шт</t>
  </si>
  <si>
    <t>FIO-310012</t>
  </si>
  <si>
    <t>Кран для фильтра МЕДЬ (1/30шт)</t>
  </si>
  <si>
    <t>1 822.98 руб.</t>
  </si>
  <si>
    <t>FRK-230001</t>
  </si>
  <si>
    <t>VER717-2</t>
  </si>
  <si>
    <t>Коллектор PPR с отсечными кранами 32 вн. х 2 вых. 20 вн. (кр+син) (1/70шт)</t>
  </si>
  <si>
    <t>480.94 руб.</t>
  </si>
  <si>
    <t>FRK-230002</t>
  </si>
  <si>
    <t>VER717-3</t>
  </si>
  <si>
    <t>Коллектор PPR с отсечными кранами 32 вн. х 3 вых. 20 вн. (кр+син) (1/60шт)</t>
  </si>
  <si>
    <t>715.03 руб.</t>
  </si>
  <si>
    <t>FRK-230003</t>
  </si>
  <si>
    <t>VER717-4</t>
  </si>
  <si>
    <t>Коллектор PPR с отсечными кранами 32 вн. х 4 вых. 20 вн. (кр+син) (1/50шт)</t>
  </si>
  <si>
    <t>945.95 руб.</t>
  </si>
  <si>
    <t>FRK-230004</t>
  </si>
  <si>
    <t>VER717-5</t>
  </si>
  <si>
    <t>Коллектор PPR с отсечными кранами 32 вн. х 5 вых. 20 вн. (кр+син) (1/40шт)</t>
  </si>
  <si>
    <t>1 130.68 руб.</t>
  </si>
  <si>
    <t>FRK-230005</t>
  </si>
  <si>
    <t>VER718-2</t>
  </si>
  <si>
    <t>Коллектор PPR с отсечными кранами 40 вн. х 2 вых. 20 вн. (кр+син) (1/70шт)</t>
  </si>
  <si>
    <t>547.82 руб.</t>
  </si>
  <si>
    <t>FRK-230006</t>
  </si>
  <si>
    <t>VER718-3</t>
  </si>
  <si>
    <t>Коллектор PPR с отсечными кранами 40 вн. х 3 вых. 20 вн. (кр+син) (1/60шт)</t>
  </si>
  <si>
    <t>982.57 руб.</t>
  </si>
  <si>
    <t>FRK-230007</t>
  </si>
  <si>
    <t>VER718-4</t>
  </si>
  <si>
    <t>Коллектор PPR с отсечными кранами 40 вн. х 4 вых. 20 вн. (кр+син) (1/50шт)</t>
  </si>
  <si>
    <t>887.02 руб.</t>
  </si>
  <si>
    <t>FRK-230008</t>
  </si>
  <si>
    <t>VER718-5</t>
  </si>
  <si>
    <t>Коллектор PPR с отсечными кранами 40 вн. х 5 вых. 20 вн. (кр+син) (1/40шт)</t>
  </si>
  <si>
    <t>1 059.01 руб.</t>
  </si>
  <si>
    <t>KAN-201001</t>
  </si>
  <si>
    <t>Заглушка канализационная DN 50 (800шт)</t>
  </si>
  <si>
    <t>8.01 руб.</t>
  </si>
  <si>
    <t>KAN-201002</t>
  </si>
  <si>
    <t>Заглушка канализационная DN 110 (200шт)</t>
  </si>
  <si>
    <t>30.00 руб.</t>
  </si>
  <si>
    <t>KAN-201003</t>
  </si>
  <si>
    <t>Зонт вытяжной канализационный DN 50 (70шт)</t>
  </si>
  <si>
    <t>60.40 руб.</t>
  </si>
  <si>
    <t>KAN-201004</t>
  </si>
  <si>
    <t>Зонт вытяжной канализационный DN 110 (60шт)</t>
  </si>
  <si>
    <t>50.00 руб.</t>
  </si>
  <si>
    <t>KAN-201005</t>
  </si>
  <si>
    <t>Клапан вакуумный (аэратор) серый канализационный DN50 (80шт)</t>
  </si>
  <si>
    <t>31.66 руб.</t>
  </si>
  <si>
    <t>KAN-201006</t>
  </si>
  <si>
    <t>Клапан вакуумный (аэратор) серый канализационный DN110 (26шт)</t>
  </si>
  <si>
    <t>0.00 руб.</t>
  </si>
  <si>
    <t>KAN-201007</t>
  </si>
  <si>
    <t>Крестовина канализационная DN 50 (70шт)</t>
  </si>
  <si>
    <t>41.75 руб.</t>
  </si>
  <si>
    <t>KAN-201008</t>
  </si>
  <si>
    <t>Крестовина канализационная DN 110 (15шт)</t>
  </si>
  <si>
    <t>80.00 руб.</t>
  </si>
  <si>
    <t>KAN-201009</t>
  </si>
  <si>
    <t>Крестовина канализационная 45 град. DN 50 (70шт)</t>
  </si>
  <si>
    <t>54.51 руб.</t>
  </si>
  <si>
    <t>KAN-201010</t>
  </si>
  <si>
    <t>Крестовина канализационная 45 град. DN 110 (15шт)</t>
  </si>
  <si>
    <t>289.49 руб.</t>
  </si>
  <si>
    <t>KAN-201011</t>
  </si>
  <si>
    <t>Крестовина канализационная перех. DN 110х50х50 (30шт)</t>
  </si>
  <si>
    <t>100.00 руб.</t>
  </si>
  <si>
    <t>KAN-201012</t>
  </si>
  <si>
    <t>Крестовина канализационная перех. DN 110х110х50 (30шт)</t>
  </si>
  <si>
    <t>KAN-201013</t>
  </si>
  <si>
    <t>Крестовина канализационная двухплоскост. DN 110х110х50 правая (20шт)</t>
  </si>
  <si>
    <t>120.50 руб.</t>
  </si>
  <si>
    <t>KAN-201014</t>
  </si>
  <si>
    <t>Крестовина канализационная двухплоскост. DN 110х110х50 левая (20шт)</t>
  </si>
  <si>
    <t>KAN-201015</t>
  </si>
  <si>
    <t>Муфта канализационная DN 50 (200шт)</t>
  </si>
  <si>
    <t>33.00 руб.</t>
  </si>
  <si>
    <t>KAN-201016</t>
  </si>
  <si>
    <t>Муфта канализационная DN 110 (60шт)</t>
  </si>
  <si>
    <t>KAN-201017</t>
  </si>
  <si>
    <t>Муфта канализационная ремонтная переходная чугун-пластик DN 110 (48шт)</t>
  </si>
  <si>
    <t>435.78 руб.</t>
  </si>
  <si>
    <t>KAN-201018</t>
  </si>
  <si>
    <t>Отвод канализационный 45 град. DN 50 (150шт)</t>
  </si>
  <si>
    <t>32.76 руб.</t>
  </si>
  <si>
    <t>KAN-201019</t>
  </si>
  <si>
    <t>Отвод канализационный 90 град. DN 50 (150шт)</t>
  </si>
  <si>
    <t>10.00 руб.</t>
  </si>
  <si>
    <t>KAN-201020</t>
  </si>
  <si>
    <t>Отвод канализационный 45 град. DN 110 (50шт)</t>
  </si>
  <si>
    <t>KAN-201021</t>
  </si>
  <si>
    <t>Отвод канализационный 90 град. DN 110 (40шт)</t>
  </si>
  <si>
    <t>51.24 руб.</t>
  </si>
  <si>
    <t>KAN-201022</t>
  </si>
  <si>
    <t>Патрубок компенсационный канализационный DN 50 (50шт)</t>
  </si>
  <si>
    <t>62.17 руб.</t>
  </si>
  <si>
    <t>KAN-201023</t>
  </si>
  <si>
    <t>Патрубок компенсационный канализационный DN 110 (30шт)</t>
  </si>
  <si>
    <t>134.48 руб.</t>
  </si>
  <si>
    <t>KAN-201024</t>
  </si>
  <si>
    <t>Переход канализационный DN 110x50 (100шт)</t>
  </si>
  <si>
    <t>34.51 руб.</t>
  </si>
  <si>
    <t>KAN-201025</t>
  </si>
  <si>
    <t>Ревизия канализационная с крышкой DN 50 (50шт)</t>
  </si>
  <si>
    <t>40.30 руб.</t>
  </si>
  <si>
    <t>KAN-201026</t>
  </si>
  <si>
    <t>Ревизия канализационная с крышкой DN 110 (20шт)</t>
  </si>
  <si>
    <t>230.43 руб.</t>
  </si>
  <si>
    <t>KAN-201027</t>
  </si>
  <si>
    <t>Тройник канализационный 45 град. DN 50 (70шт)</t>
  </si>
  <si>
    <t>25.00 руб.</t>
  </si>
  <si>
    <t>KAN-201028</t>
  </si>
  <si>
    <t>Тройник канализационный 45 град. DN 110 (20шт)</t>
  </si>
  <si>
    <t>85.00 руб.</t>
  </si>
  <si>
    <t>KAN-201029</t>
  </si>
  <si>
    <t>Тройник канализационный 90 град. DN 50 (70шт)</t>
  </si>
  <si>
    <t>25.91 руб.</t>
  </si>
  <si>
    <t>KAN-201030</t>
  </si>
  <si>
    <t>Тройник канализационный 90 град. DN 110 (20шт)</t>
  </si>
  <si>
    <t>KAN-201031</t>
  </si>
  <si>
    <t>Тройник канализационный перех. 45 град. DN 110х50 (25шт)</t>
  </si>
  <si>
    <t>67.49 руб.</t>
  </si>
  <si>
    <t>KAN-201032</t>
  </si>
  <si>
    <t>Тройник канализационный перех. 90 град. DN 110х50 (25шт)</t>
  </si>
  <si>
    <t>KAN-201033</t>
  </si>
  <si>
    <t>Тройник канализационный перех. универсал. 90 град. DN 110х50 вверх (20шт)</t>
  </si>
  <si>
    <t>KAN-201034</t>
  </si>
  <si>
    <t>Тройник канализационный перех. универсал. 90 град. DN 110х50 назад (20шт)</t>
  </si>
  <si>
    <t>92.88 руб.</t>
  </si>
  <si>
    <t>KAN-201035</t>
  </si>
  <si>
    <t>Тройник канализационный перех. универсал. 90 град. DN 110х50 правый (20шт)</t>
  </si>
  <si>
    <t>182.98 руб.</t>
  </si>
  <si>
    <t>KAN-201036</t>
  </si>
  <si>
    <t>Тройник канализационный перех. универсал. 90 град. DN 110х50 левый (20шт)</t>
  </si>
  <si>
    <t>93.82 руб.</t>
  </si>
  <si>
    <t>KAN-201037</t>
  </si>
  <si>
    <t>Хомут канализационный DN 50 (100шт)</t>
  </si>
  <si>
    <t>10.72 руб.</t>
  </si>
  <si>
    <t>KAN-201038</t>
  </si>
  <si>
    <t>Хомут канализационный DN 110 (120шт)</t>
  </si>
  <si>
    <t>32.35 руб.</t>
  </si>
  <si>
    <t>KRP-110009</t>
  </si>
  <si>
    <t>крепление для сиденья (пл. болты) VIR</t>
  </si>
  <si>
    <t>42.38 руб.</t>
  </si>
  <si>
    <t>MAV-111044</t>
  </si>
  <si>
    <t>Пробка для ванны с цепочкой 29см, резина, d4,5см</t>
  </si>
  <si>
    <t>23.24 руб.</t>
  </si>
  <si>
    <t>MAV-111115</t>
  </si>
  <si>
    <t>Мыльница подвесная с креплением, хром, стекло</t>
  </si>
  <si>
    <t>155.25 руб.</t>
  </si>
  <si>
    <t>MAV-111118</t>
  </si>
  <si>
    <t>S05040</t>
  </si>
  <si>
    <t>Полка для ванной комнаты, 51,3х13 см HS-1001 стекло</t>
  </si>
  <si>
    <t>323.68 руб.</t>
  </si>
  <si>
    <t>MAV-111124</t>
  </si>
  <si>
    <t>Штанга для полотенца квадро, 58см</t>
  </si>
  <si>
    <t>300.00 руб.</t>
  </si>
  <si>
    <t>NAS-250001</t>
  </si>
  <si>
    <t>Насос циркуляционный Ondo 25/4 180мм (1/8 шт)</t>
  </si>
  <si>
    <t>2 487.26 руб.</t>
  </si>
  <si>
    <t>NAS-250002</t>
  </si>
  <si>
    <t>Насос циркуляционный Ondo 25/4 130мм (1/8 шт)</t>
  </si>
  <si>
    <t>1 761.26 руб.</t>
  </si>
  <si>
    <t>NAS-250003</t>
  </si>
  <si>
    <t>Насос циркуляционный Ondo 25/6 180мм (1/8 шт)</t>
  </si>
  <si>
    <t>2 879.52 руб.</t>
  </si>
  <si>
    <t>NAS-250004</t>
  </si>
  <si>
    <t>Насос циркуляционный Ondo 25/6 130мм (1/8 шт)</t>
  </si>
  <si>
    <t>NAS-250005</t>
  </si>
  <si>
    <t>Насос циркуляционный Ondo 25/8 180мм (1/4 шт)</t>
  </si>
  <si>
    <t>3 280.33 руб.</t>
  </si>
  <si>
    <t>NAS-250006</t>
  </si>
  <si>
    <t>Насос циркуляционный Ondo 32/4 180мм (1/8 шт)</t>
  </si>
  <si>
    <t>1 754.45 руб.</t>
  </si>
  <si>
    <t>NAS-250007</t>
  </si>
  <si>
    <t>Насос циркуляционный Ondo 32/6 180мм (1/8 шт)</t>
  </si>
  <si>
    <t>3 167.54 руб.</t>
  </si>
  <si>
    <t>NAS-250008</t>
  </si>
  <si>
    <t>Насос циркуляционный Ondo 32/8 180мм (1/4 шт)</t>
  </si>
  <si>
    <t>3 425.86 руб.</t>
  </si>
  <si>
    <t>PPR-160001</t>
  </si>
  <si>
    <t>VREA20</t>
  </si>
  <si>
    <t>Труба полипропиленовая PN20 20мм армир. алюминием (4/200м)</t>
  </si>
  <si>
    <t>106.70 руб.</t>
  </si>
  <si>
    <t>пог</t>
  </si>
  <si>
    <t>PPR-160002</t>
  </si>
  <si>
    <t>VREA25</t>
  </si>
  <si>
    <t>Труба полипропиленовая PN20 25мм армир. алюминием (4/140м)</t>
  </si>
  <si>
    <t>140.14 руб.</t>
  </si>
  <si>
    <t>PPR-160003</t>
  </si>
  <si>
    <t>VREA32</t>
  </si>
  <si>
    <t>Труба полипропиленовая PN20 32мм армир. алюминием (4/80м)</t>
  </si>
  <si>
    <t>214.99 руб.</t>
  </si>
  <si>
    <t>PPR-160004</t>
  </si>
  <si>
    <t>VREA40</t>
  </si>
  <si>
    <t>Труба полипропиленовая PN20 40мм армир. алюминием (4/60м)</t>
  </si>
  <si>
    <t>339.20 руб.</t>
  </si>
  <si>
    <t>PPR-160005</t>
  </si>
  <si>
    <t>VREA50</t>
  </si>
  <si>
    <t>Труба полипропиленовая PN20 50мм армир. алюминием (4/40м)</t>
  </si>
  <si>
    <t>557.38 руб.</t>
  </si>
  <si>
    <t>PPR-160006</t>
  </si>
  <si>
    <t>VREA63</t>
  </si>
  <si>
    <t>Труба полипропиленовая PN20 63мм армир. алюминием (4/30м)</t>
  </si>
  <si>
    <t>839.25 руб.</t>
  </si>
  <si>
    <t>PPR-160007</t>
  </si>
  <si>
    <t>VRFA20</t>
  </si>
  <si>
    <t>Труба полипропиленовая PN25 20мм армир. АЛЮМИНИЕМ (4/200м)</t>
  </si>
  <si>
    <t>PPR-160008</t>
  </si>
  <si>
    <t>VRFA25</t>
  </si>
  <si>
    <t>Труба полипропиленовая PN25 25мм армир. АЛЮМИНИЕМ (4/140м)</t>
  </si>
  <si>
    <t>167.21 руб.</t>
  </si>
  <si>
    <t>PPR-160009</t>
  </si>
  <si>
    <t>VRFA32</t>
  </si>
  <si>
    <t>Труба полипропиленовая PN25 32мм армир. АЛЮМИНИЕМ (4/80м)</t>
  </si>
  <si>
    <t>267.54 руб.</t>
  </si>
  <si>
    <t>PPR-160010</t>
  </si>
  <si>
    <t>VRFA40</t>
  </si>
  <si>
    <t>Труба полипропиленовая PN25 40мм армир. АЛЮМИНИЕМ (4/60м)</t>
  </si>
  <si>
    <t>401.31 руб.</t>
  </si>
  <si>
    <t>PPR-160011</t>
  </si>
  <si>
    <t>VRFA50</t>
  </si>
  <si>
    <t>Труба полипропиленовая PN25 50мм армир. АЛЮМИНИЕМ (4/40м)</t>
  </si>
  <si>
    <t>823.32 руб.</t>
  </si>
  <si>
    <t>PPR-160012</t>
  </si>
  <si>
    <t>VRFA63</t>
  </si>
  <si>
    <t>Труба полипропиленовая PN25 63мм армир. АЛЮМИНИЕМ (4/30м)</t>
  </si>
  <si>
    <t>1 108.38 руб.</t>
  </si>
  <si>
    <t>PPR-160013</t>
  </si>
  <si>
    <t>VREB20</t>
  </si>
  <si>
    <t>Труба полипропиленовая PN20 20мм армир. стекловолокном (4/200м)</t>
  </si>
  <si>
    <t>98.74 руб.</t>
  </si>
  <si>
    <t>PPR-160014</t>
  </si>
  <si>
    <t>VREB25</t>
  </si>
  <si>
    <t>Труба полипропиленовая PN20 25мм армир. стекловолокном (4/140м)</t>
  </si>
  <si>
    <t>148.10 руб.</t>
  </si>
  <si>
    <t>PPR-160015</t>
  </si>
  <si>
    <t>VREB32</t>
  </si>
  <si>
    <t>Труба полипропиленовая PN20 32мм армир. стекловолокном (4/80м)</t>
  </si>
  <si>
    <t>240.47 руб.</t>
  </si>
  <si>
    <t>PPR-160016</t>
  </si>
  <si>
    <t>VREB40</t>
  </si>
  <si>
    <t>Труба полипропиленовая PN20 40мм армир. стекловолокном (4/60м)</t>
  </si>
  <si>
    <t>374.24 руб.</t>
  </si>
  <si>
    <t>PPR-160017</t>
  </si>
  <si>
    <t>VREB50</t>
  </si>
  <si>
    <t>Труба полипропиленовая PN20 50мм армир. стекловолокном (4/40м)</t>
  </si>
  <si>
    <t>482.53 руб.</t>
  </si>
  <si>
    <t>PPR-160018</t>
  </si>
  <si>
    <t>VRFB20</t>
  </si>
  <si>
    <t>Труба полипропиленовая PN25 20мм армир. СТЕКЛОВОЛОКНОМ (4/200м)</t>
  </si>
  <si>
    <t>111.48 руб.</t>
  </si>
  <si>
    <t>PPR-160019</t>
  </si>
  <si>
    <t>VRFB25</t>
  </si>
  <si>
    <t>Труба полипропиленовая PN25 25мм армир. СТЕКЛОВОЛОКНОМ (4/140м)</t>
  </si>
  <si>
    <t>173.58 руб.</t>
  </si>
  <si>
    <t>PPR-160020</t>
  </si>
  <si>
    <t>VRFB32</t>
  </si>
  <si>
    <t>Труба полипропиленовая PN25 32мм армир. СТЕКЛОВОЛОКНОМ (4/80м)</t>
  </si>
  <si>
    <t>PPR-160021</t>
  </si>
  <si>
    <t>VRFB40</t>
  </si>
  <si>
    <t>Труба полипропиленовая PN25 40мм армир. СТЕКЛОВОЛОКНОМ (4/60м)</t>
  </si>
  <si>
    <t>366.28 руб.</t>
  </si>
  <si>
    <t>PPR-160022</t>
  </si>
  <si>
    <t>VRFB50</t>
  </si>
  <si>
    <t>Труба полипропиленовая PN25 50мм армир. СТЕКЛОВОЛОКНОМ (4/40м)</t>
  </si>
  <si>
    <t>606.74 руб.</t>
  </si>
  <si>
    <t>PSK-120001</t>
  </si>
  <si>
    <t>полотенцесушитель нерж сталь М 500*400 3/4"</t>
  </si>
  <si>
    <t>1 764.97 руб.</t>
  </si>
  <si>
    <t>PSK-120002</t>
  </si>
  <si>
    <t>полотенцесушитель нерж сталь М 500*500 3/4"</t>
  </si>
  <si>
    <t>1 997.83 руб.</t>
  </si>
  <si>
    <t>PSK-120003</t>
  </si>
  <si>
    <t>полотенцесушитель нерж сталь М 500*600 3/4"</t>
  </si>
  <si>
    <t>2 304.84 руб.</t>
  </si>
  <si>
    <t>PSK-222070</t>
  </si>
  <si>
    <t>Муфта стяжная вн-вн 1"х1" для п/с (1/20шт)</t>
  </si>
  <si>
    <t>414.66 руб.</t>
  </si>
  <si>
    <t>пар</t>
  </si>
  <si>
    <t>RAS-130022</t>
  </si>
  <si>
    <t>-Набор катушек 2х50 метров, "Sprint", блистер (15шт)</t>
  </si>
  <si>
    <t>238.95 руб.</t>
  </si>
  <si>
    <t>RAS-130023</t>
  </si>
  <si>
    <t>-Набор катушек 3х50 метров, "Sprint", блистер (15шт)</t>
  </si>
  <si>
    <t>316.72 руб.</t>
  </si>
  <si>
    <t>ROK-340001</t>
  </si>
  <si>
    <t>Экран для чугун. радиатора 3 секции БЕЛЫЙ</t>
  </si>
  <si>
    <t>801.55 руб.</t>
  </si>
  <si>
    <t>ROK-340002</t>
  </si>
  <si>
    <t>Экран для чугун. радиатора 4 секции БЕЛЫЙ</t>
  </si>
  <si>
    <t>1 133.90 руб.</t>
  </si>
  <si>
    <t>ROK-340003</t>
  </si>
  <si>
    <t>Экран для чугун. радиатора 5 секций БЕЛЫЙ</t>
  </si>
  <si>
    <t>ROK-340004</t>
  </si>
  <si>
    <t>Экран для чугун. радиатора 6 секций БЕЛЫЙ</t>
  </si>
  <si>
    <t>1 173.00 руб.</t>
  </si>
  <si>
    <t>ROK-340005</t>
  </si>
  <si>
    <t>Экран для чугун. радиатора 7 секций БЕЛЫЙ</t>
  </si>
  <si>
    <t>1 622.65 руб.</t>
  </si>
  <si>
    <t>SIP-450001</t>
  </si>
  <si>
    <t>VP30</t>
  </si>
  <si>
    <t>Удлинитель гибкий раздвижной 230-440мм для унитаза 110мм</t>
  </si>
  <si>
    <t>538.27 руб.</t>
  </si>
  <si>
    <t>SIP-450003</t>
  </si>
  <si>
    <t>SG21</t>
  </si>
  <si>
    <t>Манжета для унитаза прямая</t>
  </si>
  <si>
    <t>178.36 руб.</t>
  </si>
  <si>
    <t>SIP-450004</t>
  </si>
  <si>
    <t>SG22</t>
  </si>
  <si>
    <t>Манжета для унитаза эксцентрическая</t>
  </si>
  <si>
    <t>195.88 руб.</t>
  </si>
  <si>
    <t>SMS-311002</t>
  </si>
  <si>
    <t>- Дивертор шаровой</t>
  </si>
  <si>
    <t>185.00 руб.</t>
  </si>
  <si>
    <t>SMS-311005</t>
  </si>
  <si>
    <t>- Дивертор шаровой цинк</t>
  </si>
  <si>
    <t>192.64 руб.</t>
  </si>
  <si>
    <t>SMS-320040</t>
  </si>
  <si>
    <t>Шланг для душа БРОНЗА 1/2х1/2  в металлической оплетке 150см упак. блистер</t>
  </si>
  <si>
    <t>410.89 руб.</t>
  </si>
  <si>
    <t>SMS-320041</t>
  </si>
  <si>
    <t>Шланг для душа ЗОЛОТО 1/2х1/2  в металлической оплетке 150см упак. блистер</t>
  </si>
  <si>
    <t>SMS-321007</t>
  </si>
  <si>
    <t>Шланг для душа 150см, СоюзКран, 1/2"(Имп)-1/2"(Имп), сталь, S7</t>
  </si>
  <si>
    <t>89.60 руб.</t>
  </si>
  <si>
    <t>SMS-321011</t>
  </si>
  <si>
    <t>- Шланг для душа SW 150см, 1/2"(Имп)-1/2"(Имп), сталь, пластик, ПВХ</t>
  </si>
  <si>
    <t>66.08 руб.</t>
  </si>
  <si>
    <t>SMS-331003</t>
  </si>
  <si>
    <t>Лейка для душа, 1 режим</t>
  </si>
  <si>
    <t>68.00 руб.</t>
  </si>
  <si>
    <t>SMS-331014</t>
  </si>
  <si>
    <t>Лейка SW для душа, 3 режима</t>
  </si>
  <si>
    <t>143.36 руб.</t>
  </si>
  <si>
    <t>SMS-331015</t>
  </si>
  <si>
    <t>132.16 руб.</t>
  </si>
  <si>
    <t>SMS-331026</t>
  </si>
  <si>
    <t>Лейка СоюзКран для душа, 3 режима</t>
  </si>
  <si>
    <t>123.20 руб.</t>
  </si>
  <si>
    <t>SMS-331034</t>
  </si>
  <si>
    <t>Набор для душа БЕЗ стойки (лейка + шланг) для смесителя серии 510, 150см</t>
  </si>
  <si>
    <t>323.23 руб.</t>
  </si>
  <si>
    <t>SMS-340015</t>
  </si>
  <si>
    <t>- Излив для кухни ГИБКИЙ OUTE</t>
  </si>
  <si>
    <t>398.10 руб.</t>
  </si>
  <si>
    <t>SMS-340016</t>
  </si>
  <si>
    <t>Излив для кухни гибкий, белый OUTE</t>
  </si>
  <si>
    <t>690.10 руб.</t>
  </si>
  <si>
    <t>SMS-340017</t>
  </si>
  <si>
    <t>Излив для кухни гибкий, черный OUTE</t>
  </si>
  <si>
    <t>SMS-340018</t>
  </si>
  <si>
    <t>Излив для кухни гибкий, оранжевый OUTE</t>
  </si>
  <si>
    <t>405.94 руб.</t>
  </si>
  <si>
    <t>SMS-340019</t>
  </si>
  <si>
    <t>Излив для кухни гибкий, серый OUTE</t>
  </si>
  <si>
    <t>SMS-340020</t>
  </si>
  <si>
    <t>Излив для кухни гибкий, зеленый OUTE</t>
  </si>
  <si>
    <t>SMS-340021</t>
  </si>
  <si>
    <t>Излив для кухни гибкий, желтый OUTE</t>
  </si>
  <si>
    <t>405.07 руб.</t>
  </si>
  <si>
    <t>SMS-351001</t>
  </si>
  <si>
    <t>Картридж керамический 35мм</t>
  </si>
  <si>
    <t>99.46 руб.</t>
  </si>
  <si>
    <t>SMS-351002</t>
  </si>
  <si>
    <t>Картридж керамический 40мм</t>
  </si>
  <si>
    <t>56.00 руб.</t>
  </si>
  <si>
    <t>SMS-351006</t>
  </si>
  <si>
    <t>- Кран-букса 1/2 керамич. Rain к сериям 500 (к ручкам 03,16), под квадрат, цена за 1шт</t>
  </si>
  <si>
    <t>113.96 руб.</t>
  </si>
  <si>
    <t>SMS-351007</t>
  </si>
  <si>
    <t>- Кран-букса 1/2 керамич. Rain к сериям 500 (к ручкам 12,09,04), вращение 90 грд., цена за 1шт</t>
  </si>
  <si>
    <t>62.72 руб.</t>
  </si>
  <si>
    <t>SMS-351012</t>
  </si>
  <si>
    <t>Кран-букса 1/2 керамич. под квадрат, цена за 1шт</t>
  </si>
  <si>
    <t>95.31 руб.</t>
  </si>
  <si>
    <t>SMS-351013</t>
  </si>
  <si>
    <t>- Кран-букса 1/2 керамич. под крест 24шл, цена за 1шт</t>
  </si>
  <si>
    <t>53.76 руб.</t>
  </si>
  <si>
    <t>SMS-351015</t>
  </si>
  <si>
    <t>Кран-букса 18х1 керамич. (Рос) 033, цена за 1шт</t>
  </si>
  <si>
    <t>120.18 руб.</t>
  </si>
  <si>
    <t>SMS-351016</t>
  </si>
  <si>
    <t>- Кран-букса 18х1 резина (Рос) 036, цена за 1шт</t>
  </si>
  <si>
    <t>63.84 руб.</t>
  </si>
  <si>
    <t>SMS-351017</t>
  </si>
  <si>
    <t>- Кран-букса 18х1 резина под крест (Рос) 036-1, цена за 1шт</t>
  </si>
  <si>
    <t>40.00 руб.</t>
  </si>
  <si>
    <t>SMS-351021</t>
  </si>
  <si>
    <t>- Кран-букса 3/8 резина под квадрат, цена за 1шт</t>
  </si>
  <si>
    <t>24.00 руб.</t>
  </si>
  <si>
    <t>SMS-380050</t>
  </si>
  <si>
    <t>Аэратор для излива металл (нар. резьба) (1/20шт)</t>
  </si>
  <si>
    <t>34.50 руб.</t>
  </si>
  <si>
    <t>SMS-380051</t>
  </si>
  <si>
    <t>Аэратор для излива металл (вн. резьба) (1/20шт)</t>
  </si>
  <si>
    <t>38.32 руб.</t>
  </si>
  <si>
    <t>SMS-381003</t>
  </si>
  <si>
    <t>Аэратор для смесителя поворотный с регулировкой давления, потока и экономией расхода воды</t>
  </si>
  <si>
    <t>60.48 руб.</t>
  </si>
  <si>
    <t>SMS-381004</t>
  </si>
  <si>
    <t>Аэратор для смесителя, на шланге, поворотный, нерж сталь, ПВХ, ABS</t>
  </si>
  <si>
    <t>88.48 руб.</t>
  </si>
  <si>
    <t>UNI- 100012</t>
  </si>
  <si>
    <t>-Силикон. смазка UNIPAK SUPER GLIDEX 175 г. (тюбик с губкой) (12шт)</t>
  </si>
  <si>
    <t>437.50 руб.</t>
  </si>
  <si>
    <t>UNI- 100013</t>
  </si>
  <si>
    <t>-Силикон. смазка UNIPAK SUPER GLIDEX 400 г. (1/12шт)</t>
  </si>
  <si>
    <t>670.25 руб.</t>
  </si>
  <si>
    <t>UNI- 100014</t>
  </si>
  <si>
    <t>-Силикон. смазка UNIPAK SUPER GLIDEX 750 г. (1/12шт)</t>
  </si>
  <si>
    <t>890.75 руб.</t>
  </si>
  <si>
    <t>UNI- 100015</t>
  </si>
  <si>
    <t>-Силикон. смазка UNIPAK SUPER GLIDEX 1 кг (1/6шт)</t>
  </si>
  <si>
    <t>1 200.50 руб.</t>
  </si>
  <si>
    <t>UNI- 100022</t>
  </si>
  <si>
    <t>Щетка для очистки труб UNIPAK 15 мм</t>
  </si>
  <si>
    <t>413.00 руб.</t>
  </si>
  <si>
    <t>UNI- 100023</t>
  </si>
  <si>
    <t>Щетка для очистки труб UNIPAK 18 мм</t>
  </si>
  <si>
    <t>UNI- 100024</t>
  </si>
  <si>
    <t>Щетка для очистки труб UNIPAK 22 мм</t>
  </si>
  <si>
    <t>418.25 руб.</t>
  </si>
  <si>
    <t>UNI- 100025</t>
  </si>
  <si>
    <t>Щетка для очистки труб UNIPAK 28 мм</t>
  </si>
  <si>
    <t>444.50 руб.</t>
  </si>
  <si>
    <t>UNI- 100026</t>
  </si>
  <si>
    <t>Щетка для очистки труб UNIPAK 35 мм</t>
  </si>
  <si>
    <t>871.50 руб.</t>
  </si>
  <si>
    <t>ZAP-111001</t>
  </si>
  <si>
    <t>Кран водоразборный Ду 15 ручка вентиль Латунь (2/160 шт)</t>
  </si>
  <si>
    <t>288.01 руб.</t>
  </si>
  <si>
    <t>ZAP-111002</t>
  </si>
  <si>
    <t>Кран водоразборный кор. излив, крест, со штуцером, 1/2" металл ХРОМ (5/120 шт)</t>
  </si>
  <si>
    <t>144.48 руб.</t>
  </si>
  <si>
    <t>ZAP-111003</t>
  </si>
  <si>
    <t>Кран водоразборный кор. излив, ручка хром курок, 1/2" металл ХРОМ (5/120 шт)</t>
  </si>
  <si>
    <t>184.80 руб.</t>
  </si>
  <si>
    <t>ZAP-111004</t>
  </si>
  <si>
    <t>Кран водоразборный кор. излив, ручка хром  крест с аэратором, 1/2" металл ХРОМ (5/120 шт)</t>
  </si>
  <si>
    <t>155.68 руб.</t>
  </si>
  <si>
    <t>ZAP-111005</t>
  </si>
  <si>
    <t>Кран водоразборный кор. излив, ручка белый пластик, 1/2" металл ХРОМ</t>
  </si>
  <si>
    <t>ZAP-331001</t>
  </si>
  <si>
    <t>Кран шар. 1/2" вн/вн, бабочка для холодной воды (10/240 шт)</t>
  </si>
  <si>
    <t>ZAP-331003</t>
  </si>
  <si>
    <t>Кран шар. 1/2" вн/нар, бабочка для холодной воды (10/240 шт)</t>
  </si>
  <si>
    <t>УТ000001154</t>
  </si>
  <si>
    <t xml:space="preserve">PP-R Обвод (скоба) Lammin Белый 20 </t>
  </si>
  <si>
    <t>УТ000001221</t>
  </si>
  <si>
    <t>PP-R Обвод (скоба) Lammin Белый 32</t>
  </si>
  <si>
    <t>20.00 руб.</t>
  </si>
  <si>
    <t>УТ000001381</t>
  </si>
  <si>
    <t>Кран шаровый угловой для подкл. ст. приборов с отражателем, 1/2"х3/4", НР-НР, хром</t>
  </si>
  <si>
    <t>135.00 руб.</t>
  </si>
  <si>
    <t>УТ000001613</t>
  </si>
  <si>
    <t>-Труба PEX-a EVOH 20х2,8 Plast orange (бухта 200 м)</t>
  </si>
  <si>
    <t>76.57 руб.</t>
  </si>
  <si>
    <t>УТ000001626</t>
  </si>
  <si>
    <t>-Труба PEX-a EVOH 20х2,8 Plast orange (бухта 100 м)</t>
  </si>
  <si>
    <t>УТ000001716</t>
  </si>
  <si>
    <t>-Труба PEX-a EVOH 20х2,8 Plast orange (бухта 300 м)</t>
  </si>
  <si>
    <t>УТ000001717</t>
  </si>
  <si>
    <t>-Труба PEX-a EVOH 16х2,2 Plast orange (бухта 200 м)</t>
  </si>
  <si>
    <t>56.59 руб.</t>
  </si>
  <si>
    <t>SCH-100112</t>
  </si>
  <si>
    <t>Гибкая подводка для воды 30см 1/2 ВН-ВН нержавейка в СИЛИКОН покрытии (100шт)</t>
  </si>
  <si>
    <t>107.07 руб.</t>
  </si>
  <si>
    <t>SCH-100113</t>
  </si>
  <si>
    <t>Гибкая подводка для воды 40см 1/2 ВН-ВН нержавейка в СИЛИКОН покрытии (100шт)</t>
  </si>
  <si>
    <t>116.38 руб.</t>
  </si>
  <si>
    <t>SCH-100114</t>
  </si>
  <si>
    <t>Гибкая подводка для воды 50см 1/2 ВН-ВН нержавейка в СИЛИКОН покрытии (100шт)</t>
  </si>
  <si>
    <t>125.69 руб.</t>
  </si>
  <si>
    <t>SCH-100115</t>
  </si>
  <si>
    <t>Гибкая подводка для воды 60см 1/2 ВН-ВН нержавейка в СИЛИКОН покрытии (100шт)</t>
  </si>
  <si>
    <t>SCH-100116</t>
  </si>
  <si>
    <t>Гибкая подводка для воды 80см 1/2 ВН-ВН нержавейка в СИЛИКОН покрытии (100шт)</t>
  </si>
  <si>
    <t>155.95 руб.</t>
  </si>
  <si>
    <t>SCH-100117</t>
  </si>
  <si>
    <t>Гибкая подводка для воды 100см 1/2 ВН-ВН нержавейка в СИЛИКОН покрытии (100шт)</t>
  </si>
  <si>
    <t>174.57 руб.</t>
  </si>
  <si>
    <t>SCH-100118</t>
  </si>
  <si>
    <t>Гибкая подводка для воды 120см 1/2 ВН-ВН нержавейка в СИЛИКОН покрытии (100шт)</t>
  </si>
  <si>
    <t>193.19 руб.</t>
  </si>
  <si>
    <t>SCH-100119</t>
  </si>
  <si>
    <t>Гибкая подводка для воды 150см 1/2 ВН-ВН нержавейка в СИЛИКОН покрытии (100шт)</t>
  </si>
  <si>
    <t>223.45 руб.</t>
  </si>
  <si>
    <t>SCH-100120</t>
  </si>
  <si>
    <t>Гибкая подводка для воды 200см 1/2 ВН-ВН нержавейка в СИЛИКОН покрытии (50шт)</t>
  </si>
  <si>
    <t>270.00 руб.</t>
  </si>
  <si>
    <t>SCH-100121</t>
  </si>
  <si>
    <t>Гибкая подводка для воды 250см 1/2 ВН-ВН нержавейка в СИЛИКОН покрытии (50шт)</t>
  </si>
  <si>
    <t>321.21 руб.</t>
  </si>
  <si>
    <t>SCH-100122</t>
  </si>
  <si>
    <t>Гибкая подводка для воды 300см 1/2 ВН-ВН нержавейка в СИЛИКОН покрытии (50шт)</t>
  </si>
  <si>
    <t>367.76 руб.</t>
  </si>
  <si>
    <t>SCH-100123</t>
  </si>
  <si>
    <t>Гибкая подводка для воды 350см 1/2 ВН-ВН нержавейка в СИЛИКОН покрытии (20шт)</t>
  </si>
  <si>
    <t>430.61 руб.</t>
  </si>
  <si>
    <t>SCH-100124</t>
  </si>
  <si>
    <t>Гибкая подводка для воды 400см 1/2 ВН-ВН нержавейка в СИЛИКОН покрытии (20шт)</t>
  </si>
  <si>
    <t>488.80 руб.</t>
  </si>
  <si>
    <t>SCH-100125</t>
  </si>
  <si>
    <t>Гибкая подводка для воды 450см 1/2 ВН-ВН нержавейка в СИЛИКОН покрытии (20шт)</t>
  </si>
  <si>
    <t>SCH-100126</t>
  </si>
  <si>
    <t>Гибкая подводка для воды 500см 1/2 ВН-ВН нержавейка в СИЛИКОН покрытии (20шт)</t>
  </si>
  <si>
    <t>SCH-100127</t>
  </si>
  <si>
    <t>Гибкая подводка для воды 30см 1/2 ВН-НАР нержавейка в СИЛИКОН покрытии (100шт)</t>
  </si>
  <si>
    <t>128.02 руб.</t>
  </si>
  <si>
    <t>SCH-100128</t>
  </si>
  <si>
    <t>Гибкая подводка для воды 40см 1/2 ВН-НАР нержавейка в СИЛИКОН покрытии (100шт)</t>
  </si>
  <si>
    <t>137.33 руб.</t>
  </si>
  <si>
    <t>SCH-100129</t>
  </si>
  <si>
    <t>Гибкая подводка для воды 50см 1/2 ВН-НАР нержавейка в СИЛИКОН покрытии (100шт)</t>
  </si>
  <si>
    <t>144.31 руб.</t>
  </si>
  <si>
    <t>SCH-100130</t>
  </si>
  <si>
    <t>Гибкая подводка для воды 60см 1/2 ВН-НАР нержавейка в СИЛИКОН покрытии (100шт)</t>
  </si>
  <si>
    <t>SCH-100131</t>
  </si>
  <si>
    <t>Гибкая подводка для воды 80см 1/2 ВН-НАР нержавейка в СИЛИКОН покрытии (100шт)</t>
  </si>
  <si>
    <t>SCH-100132</t>
  </si>
  <si>
    <t>Гибкая подводка для воды 100см 1/2 ВН-НАР нержавейка в СИЛИКОН покрытии (100шт)</t>
  </si>
  <si>
    <t>195.52 руб.</t>
  </si>
  <si>
    <t>SCH-100133</t>
  </si>
  <si>
    <t>Гибкая подводка для воды 120см 1/2 ВН-НАР нержавейка в СИЛИКОН покрытии (100шт)</t>
  </si>
  <si>
    <t>211.81 руб.</t>
  </si>
  <si>
    <t>SCH-100134</t>
  </si>
  <si>
    <t>Гибкая подводка для воды 150см 1/2 ВН-НАР нержавейка в СИЛИКОН покрытии (100шт)</t>
  </si>
  <si>
    <t>242.07 руб.</t>
  </si>
  <si>
    <t>SCH-100135</t>
  </si>
  <si>
    <t>Гибкая подводка для воды 200см 1/2 ВН-НАР нержавейка в СИЛИКОН покрытии (50шт)</t>
  </si>
  <si>
    <t>290.95 руб.</t>
  </si>
  <si>
    <t>SCH-100136</t>
  </si>
  <si>
    <t>Гибкая подводка для воды 250см 1/2 ВН-НАР нержавейка в СИЛИКОН покрытии (50шт)</t>
  </si>
  <si>
    <t>339.83 руб.</t>
  </si>
  <si>
    <t>SCH-100137</t>
  </si>
  <si>
    <t>Гибкая подводка для воды 300см 1/2 ВН-НАР нержавейка в СИЛИКОН покрытии (50шт)</t>
  </si>
  <si>
    <t>388.71 руб.</t>
  </si>
  <si>
    <t>SCH-100138</t>
  </si>
  <si>
    <t>Гибкая подводка для воды 350см 1/2 ВН-НАР нержавейка в СИЛИКОН покрытии (20шт)</t>
  </si>
  <si>
    <t>SCH-100139</t>
  </si>
  <si>
    <t>Гибкая подводка для воды 400см 1/2 ВН-НАР нержавейка в СИЛИКОН покрытии (20шт)</t>
  </si>
  <si>
    <t>SCH-100140</t>
  </si>
  <si>
    <t>Гибкая подводка для воды 450см 1/2 ВН-НАР нержавейка в СИЛИКОН покрытии (20шт)</t>
  </si>
  <si>
    <t>SCH-100141</t>
  </si>
  <si>
    <t>Гибкая подводка для воды 500см 1/2 ВН-НАР нержавейка в СИЛИКОН покрытии (20шт)</t>
  </si>
  <si>
    <t>SCH-100101</t>
  </si>
  <si>
    <t>Комплект подводки для смесителя 30см нержавейка в СИЛИКОН покрытии</t>
  </si>
  <si>
    <t>186.21 руб.</t>
  </si>
  <si>
    <t>SCH-100102</t>
  </si>
  <si>
    <t>Комплект подводки для смесителя 40см нержавейка в СИЛИКОН покрытии</t>
  </si>
  <si>
    <t>204.83 руб.</t>
  </si>
  <si>
    <t>SCH-100103</t>
  </si>
  <si>
    <t>Комплект подводки для смесителя 50см нержавейка в СИЛИКОН покрытии</t>
  </si>
  <si>
    <t>225.78 руб.</t>
  </si>
  <si>
    <t>SCH-100104</t>
  </si>
  <si>
    <t>Комплект подводки для смесителя 60см нержавейка в СИЛИКОН покрытии</t>
  </si>
  <si>
    <t>SCH-100105</t>
  </si>
  <si>
    <t>Комплект подводки для смесителя 70см нержавейка в СИЛИКОН покрытии</t>
  </si>
  <si>
    <t>279.31 руб.</t>
  </si>
  <si>
    <t>SCH-100106</t>
  </si>
  <si>
    <t>Комплект подводки для смесителя 80см нержавейка в СИЛИКОН покрытии</t>
  </si>
  <si>
    <t>281.64 руб.</t>
  </si>
  <si>
    <t>SCH-100107</t>
  </si>
  <si>
    <t>Комплект подводки для смесителя 100см нержавейка в СИЛИКОН покрытии</t>
  </si>
  <si>
    <t>SCH-100108</t>
  </si>
  <si>
    <t>Комплект подводки для смесителя 120см нержавейка в СИЛИКОН покрытии</t>
  </si>
  <si>
    <t>360.78 руб.</t>
  </si>
  <si>
    <t>SCH-100109</t>
  </si>
  <si>
    <t>Комплект подводки для смесителя 150см нержавейка в СИЛИКОН покрытии</t>
  </si>
  <si>
    <t>418.97 руб.</t>
  </si>
  <si>
    <t>SCH-100110</t>
  </si>
  <si>
    <t>Комплект подводки для смесителя 180см нержавейка в СИЛИКОН покрытии</t>
  </si>
  <si>
    <t>477.16 руб.</t>
  </si>
  <si>
    <t>SCH-100111</t>
  </si>
  <si>
    <t>Комплект подводки для смесителя 200см нержавейка в СИЛИКОН покрытии</t>
  </si>
  <si>
    <t>537.68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</si>
</sst>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1ead0bb_2fce_11ee_a48d_047c1617b143_3d7c06aa_0312_11ef_a5a4_047c1617b1431.jpeg"/><Relationship Id="rId2" Type="http://schemas.openxmlformats.org/officeDocument/2006/relationships/image" Target="../media/13024ec2_2fe4_11ee_a48d_047c1617b143_3d7c06ac_0312_11ef_a5a4_047c1617b1432.jpeg"/><Relationship Id="rId3" Type="http://schemas.openxmlformats.org/officeDocument/2006/relationships/image" Target="../media/41ead0a5_2fce_11ee_a48d_047c1617b143_3d7c06e7_0312_11ef_a5a4_047c1617b14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" name="Image_388" descr="Image_38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2" name="Image_389" descr="Image_38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3" name="Image_403" descr="Image_40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SUM(L2:L194)</f>
        <v>0</v>
      </c>
    </row>
    <row r="2" spans="1:12">
      <c r="A2" s="1"/>
      <c r="B2" s="1">
        <v>878833</v>
      </c>
      <c r="C2" s="1" t="s">
        <v>11</v>
      </c>
      <c r="D2" s="1">
        <v>233</v>
      </c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K2*1724.80</f>
        <v>0</v>
      </c>
    </row>
    <row r="3" spans="1:12">
      <c r="A3" s="1"/>
      <c r="B3" s="1">
        <v>878834</v>
      </c>
      <c r="C3" s="1" t="s">
        <v>16</v>
      </c>
      <c r="D3" s="1">
        <v>235</v>
      </c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K3*1822.98</f>
        <v>0</v>
      </c>
    </row>
    <row r="4" spans="1:12">
      <c r="A4" s="1"/>
      <c r="B4" s="1">
        <v>878804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K4*480.94</f>
        <v>0</v>
      </c>
    </row>
    <row r="5" spans="1:12">
      <c r="A5" s="1"/>
      <c r="B5" s="1">
        <v>878805</v>
      </c>
      <c r="C5" s="1" t="s">
        <v>23</v>
      </c>
      <c r="D5" s="1" t="s">
        <v>24</v>
      </c>
      <c r="E5" s="3" t="s">
        <v>25</v>
      </c>
      <c r="F5" s="1" t="s">
        <v>26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K5*715.03</f>
        <v>0</v>
      </c>
    </row>
    <row r="6" spans="1:12">
      <c r="A6" s="1"/>
      <c r="B6" s="1">
        <v>878806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K6*945.95</f>
        <v>0</v>
      </c>
    </row>
    <row r="7" spans="1:12">
      <c r="A7" s="1"/>
      <c r="B7" s="1">
        <v>878807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K7*1130.68</f>
        <v>0</v>
      </c>
    </row>
    <row r="8" spans="1:12">
      <c r="A8" s="1"/>
      <c r="B8" s="1">
        <v>878808</v>
      </c>
      <c r="C8" s="1" t="s">
        <v>35</v>
      </c>
      <c r="D8" s="1" t="s">
        <v>36</v>
      </c>
      <c r="E8" s="3" t="s">
        <v>37</v>
      </c>
      <c r="F8" s="1" t="s">
        <v>38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K8*547.82</f>
        <v>0</v>
      </c>
    </row>
    <row r="9" spans="1:12">
      <c r="A9" s="1"/>
      <c r="B9" s="1">
        <v>878809</v>
      </c>
      <c r="C9" s="1" t="s">
        <v>39</v>
      </c>
      <c r="D9" s="1" t="s">
        <v>40</v>
      </c>
      <c r="E9" s="3" t="s">
        <v>41</v>
      </c>
      <c r="F9" s="1" t="s">
        <v>42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K9*982.57</f>
        <v>0</v>
      </c>
    </row>
    <row r="10" spans="1:12">
      <c r="A10" s="1"/>
      <c r="B10" s="1">
        <v>878810</v>
      </c>
      <c r="C10" s="1" t="s">
        <v>43</v>
      </c>
      <c r="D10" s="1" t="s">
        <v>44</v>
      </c>
      <c r="E10" s="3" t="s">
        <v>45</v>
      </c>
      <c r="F10" s="1" t="s">
        <v>46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K10*887.02</f>
        <v>0</v>
      </c>
    </row>
    <row r="11" spans="1:12">
      <c r="A11" s="1"/>
      <c r="B11" s="1">
        <v>878811</v>
      </c>
      <c r="C11" s="1" t="s">
        <v>47</v>
      </c>
      <c r="D11" s="1" t="s">
        <v>48</v>
      </c>
      <c r="E11" s="3" t="s">
        <v>49</v>
      </c>
      <c r="F11" s="1" t="s">
        <v>50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K11*1059.01</f>
        <v>0</v>
      </c>
    </row>
    <row r="12" spans="1:12">
      <c r="A12" s="1"/>
      <c r="B12" s="1">
        <v>878695</v>
      </c>
      <c r="C12" s="1" t="s">
        <v>51</v>
      </c>
      <c r="D12" s="1"/>
      <c r="E12" s="3" t="s">
        <v>52</v>
      </c>
      <c r="F12" s="1" t="s">
        <v>53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K12*8.01</f>
        <v>0</v>
      </c>
    </row>
    <row r="13" spans="1:12">
      <c r="A13" s="1"/>
      <c r="B13" s="1">
        <v>878696</v>
      </c>
      <c r="C13" s="1" t="s">
        <v>54</v>
      </c>
      <c r="D13" s="1"/>
      <c r="E13" s="3" t="s">
        <v>55</v>
      </c>
      <c r="F13" s="1" t="s">
        <v>56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K13*30.00</f>
        <v>0</v>
      </c>
    </row>
    <row r="14" spans="1:12">
      <c r="A14" s="1"/>
      <c r="B14" s="1">
        <v>878697</v>
      </c>
      <c r="C14" s="1" t="s">
        <v>57</v>
      </c>
      <c r="D14" s="1"/>
      <c r="E14" s="3" t="s">
        <v>58</v>
      </c>
      <c r="F14" s="1" t="s">
        <v>59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K14*60.40</f>
        <v>0</v>
      </c>
    </row>
    <row r="15" spans="1:12">
      <c r="A15" s="1"/>
      <c r="B15" s="1">
        <v>878698</v>
      </c>
      <c r="C15" s="1" t="s">
        <v>60</v>
      </c>
      <c r="D15" s="1"/>
      <c r="E15" s="3" t="s">
        <v>61</v>
      </c>
      <c r="F15" s="1" t="s">
        <v>62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K15*50.00</f>
        <v>0</v>
      </c>
    </row>
    <row r="16" spans="1:12">
      <c r="A16" s="1"/>
      <c r="B16" s="1">
        <v>878699</v>
      </c>
      <c r="C16" s="1" t="s">
        <v>63</v>
      </c>
      <c r="D16" s="1"/>
      <c r="E16" s="3" t="s">
        <v>64</v>
      </c>
      <c r="F16" s="1" t="s">
        <v>65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K16*31.66</f>
        <v>0</v>
      </c>
    </row>
    <row r="17" spans="1:12">
      <c r="A17" s="1"/>
      <c r="B17" s="1">
        <v>878700</v>
      </c>
      <c r="C17" s="1" t="s">
        <v>66</v>
      </c>
      <c r="D17" s="1"/>
      <c r="E17" s="3" t="s">
        <v>67</v>
      </c>
      <c r="F17" s="1" t="s">
        <v>68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K17*0.00</f>
        <v>0</v>
      </c>
    </row>
    <row r="18" spans="1:12">
      <c r="A18" s="1"/>
      <c r="B18" s="1">
        <v>878701</v>
      </c>
      <c r="C18" s="1" t="s">
        <v>69</v>
      </c>
      <c r="D18" s="1"/>
      <c r="E18" s="3" t="s">
        <v>70</v>
      </c>
      <c r="F18" s="1" t="s">
        <v>71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K18*41.75</f>
        <v>0</v>
      </c>
    </row>
    <row r="19" spans="1:12">
      <c r="A19" s="1"/>
      <c r="B19" s="1">
        <v>878702</v>
      </c>
      <c r="C19" s="1" t="s">
        <v>72</v>
      </c>
      <c r="D19" s="1"/>
      <c r="E19" s="3" t="s">
        <v>73</v>
      </c>
      <c r="F19" s="1" t="s">
        <v>74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K19*80.00</f>
        <v>0</v>
      </c>
    </row>
    <row r="20" spans="1:12">
      <c r="A20" s="1"/>
      <c r="B20" s="1">
        <v>878703</v>
      </c>
      <c r="C20" s="1" t="s">
        <v>75</v>
      </c>
      <c r="D20" s="1"/>
      <c r="E20" s="3" t="s">
        <v>76</v>
      </c>
      <c r="F20" s="1" t="s">
        <v>77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K20*54.51</f>
        <v>0</v>
      </c>
    </row>
    <row r="21" spans="1:12">
      <c r="A21" s="1"/>
      <c r="B21" s="1">
        <v>878704</v>
      </c>
      <c r="C21" s="1" t="s">
        <v>78</v>
      </c>
      <c r="D21" s="1"/>
      <c r="E21" s="3" t="s">
        <v>79</v>
      </c>
      <c r="F21" s="1" t="s">
        <v>80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K21*289.49</f>
        <v>0</v>
      </c>
    </row>
    <row r="22" spans="1:12">
      <c r="A22" s="1"/>
      <c r="B22" s="1">
        <v>878705</v>
      </c>
      <c r="C22" s="1" t="s">
        <v>81</v>
      </c>
      <c r="D22" s="1"/>
      <c r="E22" s="3" t="s">
        <v>82</v>
      </c>
      <c r="F22" s="1" t="s">
        <v>83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K22*100.00</f>
        <v>0</v>
      </c>
    </row>
    <row r="23" spans="1:12">
      <c r="A23" s="1"/>
      <c r="B23" s="1">
        <v>878706</v>
      </c>
      <c r="C23" s="1" t="s">
        <v>84</v>
      </c>
      <c r="D23" s="1"/>
      <c r="E23" s="3" t="s">
        <v>85</v>
      </c>
      <c r="F23" s="1" t="s">
        <v>68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K23*0.00</f>
        <v>0</v>
      </c>
    </row>
    <row r="24" spans="1:12">
      <c r="A24" s="1"/>
      <c r="B24" s="1">
        <v>878707</v>
      </c>
      <c r="C24" s="1" t="s">
        <v>86</v>
      </c>
      <c r="D24" s="1"/>
      <c r="E24" s="3" t="s">
        <v>87</v>
      </c>
      <c r="F24" s="1" t="s">
        <v>88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K24*120.50</f>
        <v>0</v>
      </c>
    </row>
    <row r="25" spans="1:12">
      <c r="A25" s="1"/>
      <c r="B25" s="1">
        <v>878708</v>
      </c>
      <c r="C25" s="1" t="s">
        <v>89</v>
      </c>
      <c r="D25" s="1"/>
      <c r="E25" s="3" t="s">
        <v>90</v>
      </c>
      <c r="F25" s="1" t="s">
        <v>74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K25*80.00</f>
        <v>0</v>
      </c>
    </row>
    <row r="26" spans="1:12">
      <c r="A26" s="1"/>
      <c r="B26" s="1">
        <v>878709</v>
      </c>
      <c r="C26" s="1" t="s">
        <v>91</v>
      </c>
      <c r="D26" s="1"/>
      <c r="E26" s="3" t="s">
        <v>92</v>
      </c>
      <c r="F26" s="1" t="s">
        <v>93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K26*33.00</f>
        <v>0</v>
      </c>
    </row>
    <row r="27" spans="1:12">
      <c r="A27" s="1"/>
      <c r="B27" s="1">
        <v>878710</v>
      </c>
      <c r="C27" s="1" t="s">
        <v>94</v>
      </c>
      <c r="D27" s="1"/>
      <c r="E27" s="3" t="s">
        <v>95</v>
      </c>
      <c r="F27" s="1" t="s">
        <v>68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K27*0.00</f>
        <v>0</v>
      </c>
    </row>
    <row r="28" spans="1:12">
      <c r="A28" s="1"/>
      <c r="B28" s="1">
        <v>878711</v>
      </c>
      <c r="C28" s="1" t="s">
        <v>96</v>
      </c>
      <c r="D28" s="1"/>
      <c r="E28" s="3" t="s">
        <v>97</v>
      </c>
      <c r="F28" s="1" t="s">
        <v>98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K28*435.78</f>
        <v>0</v>
      </c>
    </row>
    <row r="29" spans="1:12">
      <c r="A29" s="1"/>
      <c r="B29" s="1">
        <v>878712</v>
      </c>
      <c r="C29" s="1" t="s">
        <v>99</v>
      </c>
      <c r="D29" s="1"/>
      <c r="E29" s="3" t="s">
        <v>100</v>
      </c>
      <c r="F29" s="1" t="s">
        <v>101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K29*32.76</f>
        <v>0</v>
      </c>
    </row>
    <row r="30" spans="1:12">
      <c r="A30" s="1"/>
      <c r="B30" s="1">
        <v>878713</v>
      </c>
      <c r="C30" s="1" t="s">
        <v>102</v>
      </c>
      <c r="D30" s="1"/>
      <c r="E30" s="3" t="s">
        <v>103</v>
      </c>
      <c r="F30" s="1" t="s">
        <v>104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K30*10.00</f>
        <v>0</v>
      </c>
    </row>
    <row r="31" spans="1:12">
      <c r="A31" s="1"/>
      <c r="B31" s="1">
        <v>878714</v>
      </c>
      <c r="C31" s="1" t="s">
        <v>105</v>
      </c>
      <c r="D31" s="1"/>
      <c r="E31" s="3" t="s">
        <v>106</v>
      </c>
      <c r="F31" s="1" t="s">
        <v>62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K31*50.00</f>
        <v>0</v>
      </c>
    </row>
    <row r="32" spans="1:12">
      <c r="A32" s="1"/>
      <c r="B32" s="1">
        <v>878715</v>
      </c>
      <c r="C32" s="1" t="s">
        <v>107</v>
      </c>
      <c r="D32" s="1"/>
      <c r="E32" s="3" t="s">
        <v>108</v>
      </c>
      <c r="F32" s="1" t="s">
        <v>109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K32*51.24</f>
        <v>0</v>
      </c>
    </row>
    <row r="33" spans="1:12">
      <c r="A33" s="1"/>
      <c r="B33" s="1">
        <v>878716</v>
      </c>
      <c r="C33" s="1" t="s">
        <v>110</v>
      </c>
      <c r="D33" s="1"/>
      <c r="E33" s="3" t="s">
        <v>111</v>
      </c>
      <c r="F33" s="1" t="s">
        <v>112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K33*62.17</f>
        <v>0</v>
      </c>
    </row>
    <row r="34" spans="1:12">
      <c r="A34" s="1"/>
      <c r="B34" s="1">
        <v>878717</v>
      </c>
      <c r="C34" s="1" t="s">
        <v>113</v>
      </c>
      <c r="D34" s="1"/>
      <c r="E34" s="3" t="s">
        <v>114</v>
      </c>
      <c r="F34" s="1" t="s">
        <v>115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K34*134.48</f>
        <v>0</v>
      </c>
    </row>
    <row r="35" spans="1:12">
      <c r="A35" s="1"/>
      <c r="B35" s="1">
        <v>878718</v>
      </c>
      <c r="C35" s="1" t="s">
        <v>116</v>
      </c>
      <c r="D35" s="1"/>
      <c r="E35" s="3" t="s">
        <v>117</v>
      </c>
      <c r="F35" s="1" t="s">
        <v>118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K35*34.51</f>
        <v>0</v>
      </c>
    </row>
    <row r="36" spans="1:12">
      <c r="A36" s="1"/>
      <c r="B36" s="1">
        <v>878719</v>
      </c>
      <c r="C36" s="1" t="s">
        <v>119</v>
      </c>
      <c r="D36" s="1"/>
      <c r="E36" s="3" t="s">
        <v>120</v>
      </c>
      <c r="F36" s="1" t="s">
        <v>121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K36*40.30</f>
        <v>0</v>
      </c>
    </row>
    <row r="37" spans="1:12">
      <c r="A37" s="1"/>
      <c r="B37" s="1">
        <v>878720</v>
      </c>
      <c r="C37" s="1" t="s">
        <v>122</v>
      </c>
      <c r="D37" s="1"/>
      <c r="E37" s="3" t="s">
        <v>123</v>
      </c>
      <c r="F37" s="1" t="s">
        <v>124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K37*230.43</f>
        <v>0</v>
      </c>
    </row>
    <row r="38" spans="1:12">
      <c r="A38" s="1"/>
      <c r="B38" s="1">
        <v>878721</v>
      </c>
      <c r="C38" s="1" t="s">
        <v>125</v>
      </c>
      <c r="D38" s="1"/>
      <c r="E38" s="3" t="s">
        <v>126</v>
      </c>
      <c r="F38" s="1" t="s">
        <v>127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K38*25.00</f>
        <v>0</v>
      </c>
    </row>
    <row r="39" spans="1:12">
      <c r="A39" s="1"/>
      <c r="B39" s="1">
        <v>878722</v>
      </c>
      <c r="C39" s="1" t="s">
        <v>128</v>
      </c>
      <c r="D39" s="1"/>
      <c r="E39" s="3" t="s">
        <v>129</v>
      </c>
      <c r="F39" s="1" t="s">
        <v>130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K39*85.00</f>
        <v>0</v>
      </c>
    </row>
    <row r="40" spans="1:12">
      <c r="A40" s="1"/>
      <c r="B40" s="1">
        <v>878723</v>
      </c>
      <c r="C40" s="1" t="s">
        <v>131</v>
      </c>
      <c r="D40" s="1"/>
      <c r="E40" s="3" t="s">
        <v>132</v>
      </c>
      <c r="F40" s="1" t="s">
        <v>133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K40*25.91</f>
        <v>0</v>
      </c>
    </row>
    <row r="41" spans="1:12">
      <c r="A41" s="1"/>
      <c r="B41" s="1">
        <v>878724</v>
      </c>
      <c r="C41" s="1" t="s">
        <v>134</v>
      </c>
      <c r="D41" s="1"/>
      <c r="E41" s="3" t="s">
        <v>135</v>
      </c>
      <c r="F41" s="1" t="s">
        <v>68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K41*0.00</f>
        <v>0</v>
      </c>
    </row>
    <row r="42" spans="1:12">
      <c r="A42" s="1"/>
      <c r="B42" s="1">
        <v>878725</v>
      </c>
      <c r="C42" s="1" t="s">
        <v>136</v>
      </c>
      <c r="D42" s="1"/>
      <c r="E42" s="3" t="s">
        <v>137</v>
      </c>
      <c r="F42" s="1" t="s">
        <v>138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K42*67.49</f>
        <v>0</v>
      </c>
    </row>
    <row r="43" spans="1:12">
      <c r="A43" s="1"/>
      <c r="B43" s="1">
        <v>878726</v>
      </c>
      <c r="C43" s="1" t="s">
        <v>139</v>
      </c>
      <c r="D43" s="1"/>
      <c r="E43" s="3" t="s">
        <v>140</v>
      </c>
      <c r="F43" s="1" t="s">
        <v>74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K43*80.00</f>
        <v>0</v>
      </c>
    </row>
    <row r="44" spans="1:12">
      <c r="A44" s="1"/>
      <c r="B44" s="1">
        <v>878727</v>
      </c>
      <c r="C44" s="1" t="s">
        <v>141</v>
      </c>
      <c r="D44" s="1"/>
      <c r="E44" s="3" t="s">
        <v>142</v>
      </c>
      <c r="F44" s="1" t="s">
        <v>68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K44*0.00</f>
        <v>0</v>
      </c>
    </row>
    <row r="45" spans="1:12">
      <c r="A45" s="1"/>
      <c r="B45" s="1">
        <v>878728</v>
      </c>
      <c r="C45" s="1" t="s">
        <v>143</v>
      </c>
      <c r="D45" s="1"/>
      <c r="E45" s="3" t="s">
        <v>144</v>
      </c>
      <c r="F45" s="1" t="s">
        <v>145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K45*92.88</f>
        <v>0</v>
      </c>
    </row>
    <row r="46" spans="1:12">
      <c r="A46" s="1"/>
      <c r="B46" s="1">
        <v>878729</v>
      </c>
      <c r="C46" s="1" t="s">
        <v>146</v>
      </c>
      <c r="D46" s="1"/>
      <c r="E46" s="3" t="s">
        <v>147</v>
      </c>
      <c r="F46" s="1" t="s">
        <v>148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K46*182.98</f>
        <v>0</v>
      </c>
    </row>
    <row r="47" spans="1:12">
      <c r="A47" s="1"/>
      <c r="B47" s="1">
        <v>878730</v>
      </c>
      <c r="C47" s="1" t="s">
        <v>149</v>
      </c>
      <c r="D47" s="1"/>
      <c r="E47" s="3" t="s">
        <v>150</v>
      </c>
      <c r="F47" s="1" t="s">
        <v>151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K47*93.82</f>
        <v>0</v>
      </c>
    </row>
    <row r="48" spans="1:12">
      <c r="A48" s="1"/>
      <c r="B48" s="1">
        <v>878731</v>
      </c>
      <c r="C48" s="1" t="s">
        <v>152</v>
      </c>
      <c r="D48" s="1"/>
      <c r="E48" s="3" t="s">
        <v>153</v>
      </c>
      <c r="F48" s="1" t="s">
        <v>154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K48*10.72</f>
        <v>0</v>
      </c>
    </row>
    <row r="49" spans="1:12">
      <c r="A49" s="1"/>
      <c r="B49" s="1">
        <v>878732</v>
      </c>
      <c r="C49" s="1" t="s">
        <v>155</v>
      </c>
      <c r="D49" s="1"/>
      <c r="E49" s="3" t="s">
        <v>156</v>
      </c>
      <c r="F49" s="1" t="s">
        <v>157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K49*32.35</f>
        <v>0</v>
      </c>
    </row>
    <row r="50" spans="1:12">
      <c r="A50" s="1"/>
      <c r="B50" s="1">
        <v>878812</v>
      </c>
      <c r="C50" s="1" t="s">
        <v>158</v>
      </c>
      <c r="D50" s="1"/>
      <c r="E50" s="3" t="s">
        <v>159</v>
      </c>
      <c r="F50" s="1" t="s">
        <v>160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K50*42.38</f>
        <v>0</v>
      </c>
    </row>
    <row r="51" spans="1:12">
      <c r="A51" s="1"/>
      <c r="B51" s="1">
        <v>878949</v>
      </c>
      <c r="C51" s="1" t="s">
        <v>161</v>
      </c>
      <c r="D51" s="1">
        <v>463754</v>
      </c>
      <c r="E51" s="3" t="s">
        <v>162</v>
      </c>
      <c r="F51" s="1" t="s">
        <v>163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K51*23.24</f>
        <v>0</v>
      </c>
    </row>
    <row r="52" spans="1:12">
      <c r="A52" s="1"/>
      <c r="B52" s="1">
        <v>878951</v>
      </c>
      <c r="C52" s="1" t="s">
        <v>164</v>
      </c>
      <c r="D52" s="1">
        <v>555004</v>
      </c>
      <c r="E52" s="3" t="s">
        <v>165</v>
      </c>
      <c r="F52" s="1" t="s">
        <v>166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K52*155.25</f>
        <v>0</v>
      </c>
    </row>
    <row r="53" spans="1:12">
      <c r="A53" s="1"/>
      <c r="B53" s="1">
        <v>878953</v>
      </c>
      <c r="C53" s="1" t="s">
        <v>167</v>
      </c>
      <c r="D53" s="1" t="s">
        <v>168</v>
      </c>
      <c r="E53" s="3" t="s">
        <v>169</v>
      </c>
      <c r="F53" s="1" t="s">
        <v>170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K53*323.68</f>
        <v>0</v>
      </c>
    </row>
    <row r="54" spans="1:12">
      <c r="A54" s="1"/>
      <c r="B54" s="1">
        <v>878954</v>
      </c>
      <c r="C54" s="1" t="s">
        <v>171</v>
      </c>
      <c r="D54" s="1">
        <v>555018</v>
      </c>
      <c r="E54" s="3" t="s">
        <v>172</v>
      </c>
      <c r="F54" s="1" t="s">
        <v>173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K54*300.00</f>
        <v>0</v>
      </c>
    </row>
    <row r="55" spans="1:12">
      <c r="A55" s="1"/>
      <c r="B55" s="1">
        <v>878988</v>
      </c>
      <c r="C55" s="1" t="s">
        <v>174</v>
      </c>
      <c r="D55" s="1"/>
      <c r="E55" s="3" t="s">
        <v>175</v>
      </c>
      <c r="F55" s="1" t="s">
        <v>176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K55*2487.26</f>
        <v>0</v>
      </c>
    </row>
    <row r="56" spans="1:12">
      <c r="A56" s="1"/>
      <c r="B56" s="1">
        <v>878994</v>
      </c>
      <c r="C56" s="1" t="s">
        <v>177</v>
      </c>
      <c r="D56" s="1"/>
      <c r="E56" s="3" t="s">
        <v>178</v>
      </c>
      <c r="F56" s="1" t="s">
        <v>179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K56*1761.26</f>
        <v>0</v>
      </c>
    </row>
    <row r="57" spans="1:12">
      <c r="A57" s="1"/>
      <c r="B57" s="1">
        <v>878989</v>
      </c>
      <c r="C57" s="1" t="s">
        <v>180</v>
      </c>
      <c r="D57" s="1"/>
      <c r="E57" s="3" t="s">
        <v>181</v>
      </c>
      <c r="F57" s="1" t="s">
        <v>182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K57*2879.52</f>
        <v>0</v>
      </c>
    </row>
    <row r="58" spans="1:12">
      <c r="A58" s="1"/>
      <c r="B58" s="1">
        <v>878995</v>
      </c>
      <c r="C58" s="1" t="s">
        <v>183</v>
      </c>
      <c r="D58" s="1"/>
      <c r="E58" s="3" t="s">
        <v>184</v>
      </c>
      <c r="F58" s="1" t="s">
        <v>68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K58*0.00</f>
        <v>0</v>
      </c>
    </row>
    <row r="59" spans="1:12">
      <c r="A59" s="1"/>
      <c r="B59" s="1">
        <v>878990</v>
      </c>
      <c r="C59" s="1" t="s">
        <v>185</v>
      </c>
      <c r="D59" s="1"/>
      <c r="E59" s="3" t="s">
        <v>186</v>
      </c>
      <c r="F59" s="1" t="s">
        <v>187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K59*3280.33</f>
        <v>0</v>
      </c>
    </row>
    <row r="60" spans="1:12">
      <c r="A60" s="1"/>
      <c r="B60" s="1">
        <v>878991</v>
      </c>
      <c r="C60" s="1" t="s">
        <v>188</v>
      </c>
      <c r="D60" s="1"/>
      <c r="E60" s="3" t="s">
        <v>189</v>
      </c>
      <c r="F60" s="1" t="s">
        <v>190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K60*1754.45</f>
        <v>0</v>
      </c>
    </row>
    <row r="61" spans="1:12">
      <c r="A61" s="1"/>
      <c r="B61" s="1">
        <v>878992</v>
      </c>
      <c r="C61" s="1" t="s">
        <v>191</v>
      </c>
      <c r="D61" s="1"/>
      <c r="E61" s="3" t="s">
        <v>192</v>
      </c>
      <c r="F61" s="1" t="s">
        <v>193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K61*3167.54</f>
        <v>0</v>
      </c>
    </row>
    <row r="62" spans="1:12">
      <c r="A62" s="1"/>
      <c r="B62" s="1">
        <v>878993</v>
      </c>
      <c r="C62" s="1" t="s">
        <v>194</v>
      </c>
      <c r="D62" s="1"/>
      <c r="E62" s="3" t="s">
        <v>195</v>
      </c>
      <c r="F62" s="1" t="s">
        <v>196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K62*3425.86</f>
        <v>0</v>
      </c>
    </row>
    <row r="63" spans="1:12">
      <c r="A63" s="1"/>
      <c r="B63" s="1">
        <v>878996</v>
      </c>
      <c r="C63" s="1" t="s">
        <v>197</v>
      </c>
      <c r="D63" s="1" t="s">
        <v>198</v>
      </c>
      <c r="E63" s="3" t="s">
        <v>199</v>
      </c>
      <c r="F63" s="1" t="s">
        <v>200</v>
      </c>
      <c r="G63" s="1" t="s">
        <v>14</v>
      </c>
      <c r="H63" s="1" t="s">
        <v>14</v>
      </c>
      <c r="I63" s="1" t="s">
        <v>14</v>
      </c>
      <c r="J63" s="1" t="s">
        <v>201</v>
      </c>
      <c r="K63" s="2"/>
      <c r="L63" s="5">
        <f>K63*106.70</f>
        <v>0</v>
      </c>
    </row>
    <row r="64" spans="1:12">
      <c r="A64" s="1"/>
      <c r="B64" s="1">
        <v>878997</v>
      </c>
      <c r="C64" s="1" t="s">
        <v>202</v>
      </c>
      <c r="D64" s="1" t="s">
        <v>203</v>
      </c>
      <c r="E64" s="3" t="s">
        <v>204</v>
      </c>
      <c r="F64" s="1" t="s">
        <v>205</v>
      </c>
      <c r="G64" s="1" t="s">
        <v>14</v>
      </c>
      <c r="H64" s="1" t="s">
        <v>14</v>
      </c>
      <c r="I64" s="1" t="s">
        <v>14</v>
      </c>
      <c r="J64" s="1" t="s">
        <v>201</v>
      </c>
      <c r="K64" s="2"/>
      <c r="L64" s="5">
        <f>K64*140.14</f>
        <v>0</v>
      </c>
    </row>
    <row r="65" spans="1:12">
      <c r="A65" s="1"/>
      <c r="B65" s="1">
        <v>878998</v>
      </c>
      <c r="C65" s="1" t="s">
        <v>206</v>
      </c>
      <c r="D65" s="1" t="s">
        <v>207</v>
      </c>
      <c r="E65" s="3" t="s">
        <v>208</v>
      </c>
      <c r="F65" s="1" t="s">
        <v>209</v>
      </c>
      <c r="G65" s="1" t="s">
        <v>14</v>
      </c>
      <c r="H65" s="1" t="s">
        <v>14</v>
      </c>
      <c r="I65" s="1" t="s">
        <v>14</v>
      </c>
      <c r="J65" s="1" t="s">
        <v>201</v>
      </c>
      <c r="K65" s="2"/>
      <c r="L65" s="5">
        <f>K65*214.99</f>
        <v>0</v>
      </c>
    </row>
    <row r="66" spans="1:12">
      <c r="A66" s="1"/>
      <c r="B66" s="1">
        <v>878999</v>
      </c>
      <c r="C66" s="1" t="s">
        <v>210</v>
      </c>
      <c r="D66" s="1" t="s">
        <v>211</v>
      </c>
      <c r="E66" s="3" t="s">
        <v>212</v>
      </c>
      <c r="F66" s="1" t="s">
        <v>213</v>
      </c>
      <c r="G66" s="1" t="s">
        <v>14</v>
      </c>
      <c r="H66" s="1" t="s">
        <v>14</v>
      </c>
      <c r="I66" s="1" t="s">
        <v>14</v>
      </c>
      <c r="J66" s="1" t="s">
        <v>201</v>
      </c>
      <c r="K66" s="2"/>
      <c r="L66" s="5">
        <f>K66*339.20</f>
        <v>0</v>
      </c>
    </row>
    <row r="67" spans="1:12">
      <c r="A67" s="1"/>
      <c r="B67" s="1">
        <v>879000</v>
      </c>
      <c r="C67" s="1" t="s">
        <v>214</v>
      </c>
      <c r="D67" s="1" t="s">
        <v>215</v>
      </c>
      <c r="E67" s="3" t="s">
        <v>216</v>
      </c>
      <c r="F67" s="1" t="s">
        <v>217</v>
      </c>
      <c r="G67" s="1" t="s">
        <v>14</v>
      </c>
      <c r="H67" s="1" t="s">
        <v>14</v>
      </c>
      <c r="I67" s="1" t="s">
        <v>14</v>
      </c>
      <c r="J67" s="1" t="s">
        <v>201</v>
      </c>
      <c r="K67" s="2"/>
      <c r="L67" s="5">
        <f>K67*557.38</f>
        <v>0</v>
      </c>
    </row>
    <row r="68" spans="1:12">
      <c r="A68" s="1"/>
      <c r="B68" s="1">
        <v>879001</v>
      </c>
      <c r="C68" s="1" t="s">
        <v>218</v>
      </c>
      <c r="D68" s="1" t="s">
        <v>219</v>
      </c>
      <c r="E68" s="3" t="s">
        <v>220</v>
      </c>
      <c r="F68" s="1" t="s">
        <v>221</v>
      </c>
      <c r="G68" s="1" t="s">
        <v>14</v>
      </c>
      <c r="H68" s="1" t="s">
        <v>14</v>
      </c>
      <c r="I68" s="1" t="s">
        <v>14</v>
      </c>
      <c r="J68" s="1" t="s">
        <v>201</v>
      </c>
      <c r="K68" s="2"/>
      <c r="L68" s="5">
        <f>K68*839.25</f>
        <v>0</v>
      </c>
    </row>
    <row r="69" spans="1:12">
      <c r="A69" s="1"/>
      <c r="B69" s="1">
        <v>879002</v>
      </c>
      <c r="C69" s="1" t="s">
        <v>222</v>
      </c>
      <c r="D69" s="1" t="s">
        <v>223</v>
      </c>
      <c r="E69" s="3" t="s">
        <v>224</v>
      </c>
      <c r="F69" s="1" t="s">
        <v>200</v>
      </c>
      <c r="G69" s="1" t="s">
        <v>14</v>
      </c>
      <c r="H69" s="1" t="s">
        <v>14</v>
      </c>
      <c r="I69" s="1" t="s">
        <v>14</v>
      </c>
      <c r="J69" s="1" t="s">
        <v>201</v>
      </c>
      <c r="K69" s="2"/>
      <c r="L69" s="5">
        <f>K69*106.70</f>
        <v>0</v>
      </c>
    </row>
    <row r="70" spans="1:12">
      <c r="A70" s="1"/>
      <c r="B70" s="1">
        <v>879003</v>
      </c>
      <c r="C70" s="1" t="s">
        <v>225</v>
      </c>
      <c r="D70" s="1" t="s">
        <v>226</v>
      </c>
      <c r="E70" s="3" t="s">
        <v>227</v>
      </c>
      <c r="F70" s="1" t="s">
        <v>228</v>
      </c>
      <c r="G70" s="1" t="s">
        <v>14</v>
      </c>
      <c r="H70" s="1" t="s">
        <v>14</v>
      </c>
      <c r="I70" s="1" t="s">
        <v>14</v>
      </c>
      <c r="J70" s="1" t="s">
        <v>201</v>
      </c>
      <c r="K70" s="2"/>
      <c r="L70" s="5">
        <f>K70*167.21</f>
        <v>0</v>
      </c>
    </row>
    <row r="71" spans="1:12">
      <c r="A71" s="1"/>
      <c r="B71" s="1">
        <v>879004</v>
      </c>
      <c r="C71" s="1" t="s">
        <v>229</v>
      </c>
      <c r="D71" s="1" t="s">
        <v>230</v>
      </c>
      <c r="E71" s="3" t="s">
        <v>231</v>
      </c>
      <c r="F71" s="1" t="s">
        <v>232</v>
      </c>
      <c r="G71" s="1" t="s">
        <v>14</v>
      </c>
      <c r="H71" s="1" t="s">
        <v>14</v>
      </c>
      <c r="I71" s="1" t="s">
        <v>14</v>
      </c>
      <c r="J71" s="1" t="s">
        <v>201</v>
      </c>
      <c r="K71" s="2"/>
      <c r="L71" s="5">
        <f>K71*267.54</f>
        <v>0</v>
      </c>
    </row>
    <row r="72" spans="1:12">
      <c r="A72" s="1"/>
      <c r="B72" s="1">
        <v>879005</v>
      </c>
      <c r="C72" s="1" t="s">
        <v>233</v>
      </c>
      <c r="D72" s="1" t="s">
        <v>234</v>
      </c>
      <c r="E72" s="3" t="s">
        <v>235</v>
      </c>
      <c r="F72" s="1" t="s">
        <v>236</v>
      </c>
      <c r="G72" s="1" t="s">
        <v>14</v>
      </c>
      <c r="H72" s="1" t="s">
        <v>14</v>
      </c>
      <c r="I72" s="1" t="s">
        <v>14</v>
      </c>
      <c r="J72" s="1" t="s">
        <v>201</v>
      </c>
      <c r="K72" s="2"/>
      <c r="L72" s="5">
        <f>K72*401.31</f>
        <v>0</v>
      </c>
    </row>
    <row r="73" spans="1:12">
      <c r="A73" s="1"/>
      <c r="B73" s="1">
        <v>879006</v>
      </c>
      <c r="C73" s="1" t="s">
        <v>237</v>
      </c>
      <c r="D73" s="1" t="s">
        <v>238</v>
      </c>
      <c r="E73" s="3" t="s">
        <v>239</v>
      </c>
      <c r="F73" s="1" t="s">
        <v>240</v>
      </c>
      <c r="G73" s="1" t="s">
        <v>14</v>
      </c>
      <c r="H73" s="1" t="s">
        <v>14</v>
      </c>
      <c r="I73" s="1" t="s">
        <v>14</v>
      </c>
      <c r="J73" s="1" t="s">
        <v>201</v>
      </c>
      <c r="K73" s="2"/>
      <c r="L73" s="5">
        <f>K73*823.32</f>
        <v>0</v>
      </c>
    </row>
    <row r="74" spans="1:12">
      <c r="A74" s="1"/>
      <c r="B74" s="1">
        <v>879007</v>
      </c>
      <c r="C74" s="1" t="s">
        <v>241</v>
      </c>
      <c r="D74" s="1" t="s">
        <v>242</v>
      </c>
      <c r="E74" s="3" t="s">
        <v>243</v>
      </c>
      <c r="F74" s="1" t="s">
        <v>244</v>
      </c>
      <c r="G74" s="1" t="s">
        <v>14</v>
      </c>
      <c r="H74" s="1" t="s">
        <v>14</v>
      </c>
      <c r="I74" s="1" t="s">
        <v>14</v>
      </c>
      <c r="J74" s="1" t="s">
        <v>201</v>
      </c>
      <c r="K74" s="2"/>
      <c r="L74" s="5">
        <f>K74*1108.38</f>
        <v>0</v>
      </c>
    </row>
    <row r="75" spans="1:12">
      <c r="A75" s="1"/>
      <c r="B75" s="1">
        <v>879008</v>
      </c>
      <c r="C75" s="1" t="s">
        <v>245</v>
      </c>
      <c r="D75" s="1" t="s">
        <v>246</v>
      </c>
      <c r="E75" s="3" t="s">
        <v>247</v>
      </c>
      <c r="F75" s="1" t="s">
        <v>248</v>
      </c>
      <c r="G75" s="1" t="s">
        <v>14</v>
      </c>
      <c r="H75" s="1" t="s">
        <v>14</v>
      </c>
      <c r="I75" s="1" t="s">
        <v>14</v>
      </c>
      <c r="J75" s="1" t="s">
        <v>201</v>
      </c>
      <c r="K75" s="2"/>
      <c r="L75" s="5">
        <f>K75*98.74</f>
        <v>0</v>
      </c>
    </row>
    <row r="76" spans="1:12">
      <c r="A76" s="1"/>
      <c r="B76" s="1">
        <v>879009</v>
      </c>
      <c r="C76" s="1" t="s">
        <v>249</v>
      </c>
      <c r="D76" s="1" t="s">
        <v>250</v>
      </c>
      <c r="E76" s="3" t="s">
        <v>251</v>
      </c>
      <c r="F76" s="1" t="s">
        <v>252</v>
      </c>
      <c r="G76" s="1" t="s">
        <v>14</v>
      </c>
      <c r="H76" s="1" t="s">
        <v>14</v>
      </c>
      <c r="I76" s="1" t="s">
        <v>14</v>
      </c>
      <c r="J76" s="1" t="s">
        <v>201</v>
      </c>
      <c r="K76" s="2"/>
      <c r="L76" s="5">
        <f>K76*148.10</f>
        <v>0</v>
      </c>
    </row>
    <row r="77" spans="1:12">
      <c r="A77" s="1"/>
      <c r="B77" s="1">
        <v>879010</v>
      </c>
      <c r="C77" s="1" t="s">
        <v>253</v>
      </c>
      <c r="D77" s="1" t="s">
        <v>254</v>
      </c>
      <c r="E77" s="3" t="s">
        <v>255</v>
      </c>
      <c r="F77" s="1" t="s">
        <v>256</v>
      </c>
      <c r="G77" s="1" t="s">
        <v>14</v>
      </c>
      <c r="H77" s="1" t="s">
        <v>14</v>
      </c>
      <c r="I77" s="1" t="s">
        <v>14</v>
      </c>
      <c r="J77" s="1" t="s">
        <v>201</v>
      </c>
      <c r="K77" s="2"/>
      <c r="L77" s="5">
        <f>K77*240.47</f>
        <v>0</v>
      </c>
    </row>
    <row r="78" spans="1:12">
      <c r="A78" s="1"/>
      <c r="B78" s="1">
        <v>879011</v>
      </c>
      <c r="C78" s="1" t="s">
        <v>257</v>
      </c>
      <c r="D78" s="1" t="s">
        <v>258</v>
      </c>
      <c r="E78" s="3" t="s">
        <v>259</v>
      </c>
      <c r="F78" s="1" t="s">
        <v>260</v>
      </c>
      <c r="G78" s="1" t="s">
        <v>14</v>
      </c>
      <c r="H78" s="1" t="s">
        <v>14</v>
      </c>
      <c r="I78" s="1" t="s">
        <v>14</v>
      </c>
      <c r="J78" s="1" t="s">
        <v>201</v>
      </c>
      <c r="K78" s="2"/>
      <c r="L78" s="5">
        <f>K78*374.24</f>
        <v>0</v>
      </c>
    </row>
    <row r="79" spans="1:12">
      <c r="A79" s="1"/>
      <c r="B79" s="1">
        <v>879012</v>
      </c>
      <c r="C79" s="1" t="s">
        <v>261</v>
      </c>
      <c r="D79" s="1" t="s">
        <v>262</v>
      </c>
      <c r="E79" s="3" t="s">
        <v>263</v>
      </c>
      <c r="F79" s="1" t="s">
        <v>264</v>
      </c>
      <c r="G79" s="1" t="s">
        <v>14</v>
      </c>
      <c r="H79" s="1" t="s">
        <v>14</v>
      </c>
      <c r="I79" s="1" t="s">
        <v>14</v>
      </c>
      <c r="J79" s="1" t="s">
        <v>201</v>
      </c>
      <c r="K79" s="2"/>
      <c r="L79" s="5">
        <f>K79*482.53</f>
        <v>0</v>
      </c>
    </row>
    <row r="80" spans="1:12">
      <c r="A80" s="1"/>
      <c r="B80" s="1">
        <v>879013</v>
      </c>
      <c r="C80" s="1" t="s">
        <v>265</v>
      </c>
      <c r="D80" s="1" t="s">
        <v>266</v>
      </c>
      <c r="E80" s="3" t="s">
        <v>267</v>
      </c>
      <c r="F80" s="1" t="s">
        <v>268</v>
      </c>
      <c r="G80" s="1" t="s">
        <v>14</v>
      </c>
      <c r="H80" s="1" t="s">
        <v>14</v>
      </c>
      <c r="I80" s="1" t="s">
        <v>14</v>
      </c>
      <c r="J80" s="1" t="s">
        <v>201</v>
      </c>
      <c r="K80" s="2"/>
      <c r="L80" s="5">
        <f>K80*111.48</f>
        <v>0</v>
      </c>
    </row>
    <row r="81" spans="1:12">
      <c r="A81" s="1"/>
      <c r="B81" s="1">
        <v>879014</v>
      </c>
      <c r="C81" s="1" t="s">
        <v>269</v>
      </c>
      <c r="D81" s="1" t="s">
        <v>270</v>
      </c>
      <c r="E81" s="3" t="s">
        <v>271</v>
      </c>
      <c r="F81" s="1" t="s">
        <v>272</v>
      </c>
      <c r="G81" s="1" t="s">
        <v>14</v>
      </c>
      <c r="H81" s="1" t="s">
        <v>14</v>
      </c>
      <c r="I81" s="1" t="s">
        <v>14</v>
      </c>
      <c r="J81" s="1" t="s">
        <v>201</v>
      </c>
      <c r="K81" s="2"/>
      <c r="L81" s="5">
        <f>K81*173.58</f>
        <v>0</v>
      </c>
    </row>
    <row r="82" spans="1:12">
      <c r="A82" s="1"/>
      <c r="B82" s="1">
        <v>879015</v>
      </c>
      <c r="C82" s="1" t="s">
        <v>273</v>
      </c>
      <c r="D82" s="1" t="s">
        <v>274</v>
      </c>
      <c r="E82" s="3" t="s">
        <v>275</v>
      </c>
      <c r="F82" s="1" t="s">
        <v>256</v>
      </c>
      <c r="G82" s="1" t="s">
        <v>14</v>
      </c>
      <c r="H82" s="1" t="s">
        <v>14</v>
      </c>
      <c r="I82" s="1" t="s">
        <v>14</v>
      </c>
      <c r="J82" s="1" t="s">
        <v>201</v>
      </c>
      <c r="K82" s="2"/>
      <c r="L82" s="5">
        <f>K82*240.47</f>
        <v>0</v>
      </c>
    </row>
    <row r="83" spans="1:12">
      <c r="A83" s="1"/>
      <c r="B83" s="1">
        <v>879016</v>
      </c>
      <c r="C83" s="1" t="s">
        <v>276</v>
      </c>
      <c r="D83" s="1" t="s">
        <v>277</v>
      </c>
      <c r="E83" s="3" t="s">
        <v>278</v>
      </c>
      <c r="F83" s="1" t="s">
        <v>279</v>
      </c>
      <c r="G83" s="1" t="s">
        <v>14</v>
      </c>
      <c r="H83" s="1" t="s">
        <v>14</v>
      </c>
      <c r="I83" s="1" t="s">
        <v>14</v>
      </c>
      <c r="J83" s="1" t="s">
        <v>201</v>
      </c>
      <c r="K83" s="2"/>
      <c r="L83" s="5">
        <f>K83*366.28</f>
        <v>0</v>
      </c>
    </row>
    <row r="84" spans="1:12">
      <c r="A84" s="1"/>
      <c r="B84" s="1">
        <v>879017</v>
      </c>
      <c r="C84" s="1" t="s">
        <v>280</v>
      </c>
      <c r="D84" s="1" t="s">
        <v>281</v>
      </c>
      <c r="E84" s="3" t="s">
        <v>282</v>
      </c>
      <c r="F84" s="1" t="s">
        <v>283</v>
      </c>
      <c r="G84" s="1" t="s">
        <v>14</v>
      </c>
      <c r="H84" s="1" t="s">
        <v>14</v>
      </c>
      <c r="I84" s="1" t="s">
        <v>14</v>
      </c>
      <c r="J84" s="1" t="s">
        <v>201</v>
      </c>
      <c r="K84" s="2"/>
      <c r="L84" s="5">
        <f>K84*606.74</f>
        <v>0</v>
      </c>
    </row>
    <row r="85" spans="1:12">
      <c r="A85" s="1"/>
      <c r="B85" s="1">
        <v>878829</v>
      </c>
      <c r="C85" s="1" t="s">
        <v>284</v>
      </c>
      <c r="D85" s="1"/>
      <c r="E85" s="3" t="s">
        <v>285</v>
      </c>
      <c r="F85" s="1" t="s">
        <v>286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K85*1764.97</f>
        <v>0</v>
      </c>
    </row>
    <row r="86" spans="1:12">
      <c r="A86" s="1"/>
      <c r="B86" s="1">
        <v>878830</v>
      </c>
      <c r="C86" s="1" t="s">
        <v>287</v>
      </c>
      <c r="D86" s="1"/>
      <c r="E86" s="3" t="s">
        <v>288</v>
      </c>
      <c r="F86" s="1" t="s">
        <v>289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K86*1997.83</f>
        <v>0</v>
      </c>
    </row>
    <row r="87" spans="1:12">
      <c r="A87" s="1"/>
      <c r="B87" s="1">
        <v>878831</v>
      </c>
      <c r="C87" s="1" t="s">
        <v>290</v>
      </c>
      <c r="D87" s="1"/>
      <c r="E87" s="3" t="s">
        <v>291</v>
      </c>
      <c r="F87" s="1" t="s">
        <v>292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K87*2304.84</f>
        <v>0</v>
      </c>
    </row>
    <row r="88" spans="1:12">
      <c r="A88" s="1"/>
      <c r="B88" s="1">
        <v>878835</v>
      </c>
      <c r="C88" s="1" t="s">
        <v>293</v>
      </c>
      <c r="D88" s="1"/>
      <c r="E88" s="3" t="s">
        <v>294</v>
      </c>
      <c r="F88" s="1" t="s">
        <v>295</v>
      </c>
      <c r="G88" s="1" t="s">
        <v>14</v>
      </c>
      <c r="H88" s="1" t="s">
        <v>14</v>
      </c>
      <c r="I88" s="1" t="s">
        <v>14</v>
      </c>
      <c r="J88" s="1" t="s">
        <v>296</v>
      </c>
      <c r="K88" s="2"/>
      <c r="L88" s="5">
        <f>K88*414.66</f>
        <v>0</v>
      </c>
    </row>
    <row r="89" spans="1:12">
      <c r="A89" s="1"/>
      <c r="B89" s="1">
        <v>838139</v>
      </c>
      <c r="C89" s="1" t="s">
        <v>297</v>
      </c>
      <c r="D89" s="1">
        <v>61013</v>
      </c>
      <c r="E89" s="3" t="s">
        <v>298</v>
      </c>
      <c r="F89" s="1" t="s">
        <v>299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K89*238.95</f>
        <v>0</v>
      </c>
    </row>
    <row r="90" spans="1:12">
      <c r="A90" s="1"/>
      <c r="B90" s="1">
        <v>838140</v>
      </c>
      <c r="C90" s="1" t="s">
        <v>300</v>
      </c>
      <c r="D90" s="1">
        <v>61014</v>
      </c>
      <c r="E90" s="3" t="s">
        <v>301</v>
      </c>
      <c r="F90" s="1" t="s">
        <v>302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K90*316.72</f>
        <v>0</v>
      </c>
    </row>
    <row r="91" spans="1:12">
      <c r="A91" s="1"/>
      <c r="B91" s="1">
        <v>878789</v>
      </c>
      <c r="C91" s="1" t="s">
        <v>303</v>
      </c>
      <c r="D91" s="1"/>
      <c r="E91" s="3" t="s">
        <v>304</v>
      </c>
      <c r="F91" s="1" t="s">
        <v>305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K91*801.55</f>
        <v>0</v>
      </c>
    </row>
    <row r="92" spans="1:12">
      <c r="A92" s="1"/>
      <c r="B92" s="1">
        <v>878790</v>
      </c>
      <c r="C92" s="1" t="s">
        <v>306</v>
      </c>
      <c r="D92" s="1"/>
      <c r="E92" s="3" t="s">
        <v>307</v>
      </c>
      <c r="F92" s="1" t="s">
        <v>308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K92*1133.90</f>
        <v>0</v>
      </c>
    </row>
    <row r="93" spans="1:12">
      <c r="A93" s="1"/>
      <c r="B93" s="1">
        <v>878791</v>
      </c>
      <c r="C93" s="1" t="s">
        <v>309</v>
      </c>
      <c r="D93" s="1"/>
      <c r="E93" s="3" t="s">
        <v>310</v>
      </c>
      <c r="F93" s="1" t="s">
        <v>308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K93*1133.90</f>
        <v>0</v>
      </c>
    </row>
    <row r="94" spans="1:12">
      <c r="A94" s="1"/>
      <c r="B94" s="1">
        <v>878792</v>
      </c>
      <c r="C94" s="1" t="s">
        <v>311</v>
      </c>
      <c r="D94" s="1"/>
      <c r="E94" s="3" t="s">
        <v>312</v>
      </c>
      <c r="F94" s="1" t="s">
        <v>313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K94*1173.00</f>
        <v>0</v>
      </c>
    </row>
    <row r="95" spans="1:12">
      <c r="A95" s="1"/>
      <c r="B95" s="1">
        <v>878793</v>
      </c>
      <c r="C95" s="1" t="s">
        <v>314</v>
      </c>
      <c r="D95" s="1"/>
      <c r="E95" s="3" t="s">
        <v>315</v>
      </c>
      <c r="F95" s="1" t="s">
        <v>316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K95*1622.65</f>
        <v>0</v>
      </c>
    </row>
    <row r="96" spans="1:12">
      <c r="A96" s="1"/>
      <c r="B96" s="1">
        <v>878825</v>
      </c>
      <c r="C96" s="1" t="s">
        <v>317</v>
      </c>
      <c r="D96" s="1" t="s">
        <v>318</v>
      </c>
      <c r="E96" s="3" t="s">
        <v>319</v>
      </c>
      <c r="F96" s="1" t="s">
        <v>320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K96*538.27</f>
        <v>0</v>
      </c>
    </row>
    <row r="97" spans="1:12">
      <c r="A97" s="1"/>
      <c r="B97" s="1">
        <v>878827</v>
      </c>
      <c r="C97" s="1" t="s">
        <v>321</v>
      </c>
      <c r="D97" s="1" t="s">
        <v>322</v>
      </c>
      <c r="E97" s="3" t="s">
        <v>323</v>
      </c>
      <c r="F97" s="1" t="s">
        <v>324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K97*178.36</f>
        <v>0</v>
      </c>
    </row>
    <row r="98" spans="1:12">
      <c r="A98" s="1"/>
      <c r="B98" s="1">
        <v>878828</v>
      </c>
      <c r="C98" s="1" t="s">
        <v>325</v>
      </c>
      <c r="D98" s="1" t="s">
        <v>326</v>
      </c>
      <c r="E98" s="3" t="s">
        <v>327</v>
      </c>
      <c r="F98" s="1" t="s">
        <v>328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K98*195.88</f>
        <v>0</v>
      </c>
    </row>
    <row r="99" spans="1:12">
      <c r="A99" s="1"/>
      <c r="B99" s="1">
        <v>878972</v>
      </c>
      <c r="C99" s="1" t="s">
        <v>329</v>
      </c>
      <c r="D99" s="1">
        <v>565024</v>
      </c>
      <c r="E99" s="3" t="s">
        <v>330</v>
      </c>
      <c r="F99" s="1" t="s">
        <v>331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K99*185.00</f>
        <v>0</v>
      </c>
    </row>
    <row r="100" spans="1:12">
      <c r="A100" s="1"/>
      <c r="B100" s="1">
        <v>878974</v>
      </c>
      <c r="C100" s="1" t="s">
        <v>332</v>
      </c>
      <c r="D100" s="1">
        <v>565019</v>
      </c>
      <c r="E100" s="3" t="s">
        <v>333</v>
      </c>
      <c r="F100" s="1" t="s">
        <v>334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K100*192.64</f>
        <v>0</v>
      </c>
    </row>
    <row r="101" spans="1:12">
      <c r="A101" s="1"/>
      <c r="B101" s="1">
        <v>878875</v>
      </c>
      <c r="C101" s="1" t="s">
        <v>335</v>
      </c>
      <c r="D101" s="1"/>
      <c r="E101" s="3" t="s">
        <v>336</v>
      </c>
      <c r="F101" s="1" t="s">
        <v>337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K101*410.89</f>
        <v>0</v>
      </c>
    </row>
    <row r="102" spans="1:12">
      <c r="A102" s="1"/>
      <c r="B102" s="1">
        <v>878876</v>
      </c>
      <c r="C102" s="1" t="s">
        <v>338</v>
      </c>
      <c r="D102" s="1"/>
      <c r="E102" s="3" t="s">
        <v>339</v>
      </c>
      <c r="F102" s="1" t="s">
        <v>337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K102*410.89</f>
        <v>0</v>
      </c>
    </row>
    <row r="103" spans="1:12">
      <c r="A103" s="1"/>
      <c r="B103" s="1">
        <v>878963</v>
      </c>
      <c r="C103" s="1" t="s">
        <v>340</v>
      </c>
      <c r="D103" s="1">
        <v>569029</v>
      </c>
      <c r="E103" s="3" t="s">
        <v>341</v>
      </c>
      <c r="F103" s="1" t="s">
        <v>342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K103*89.60</f>
        <v>0</v>
      </c>
    </row>
    <row r="104" spans="1:12">
      <c r="A104" s="1"/>
      <c r="B104" s="1">
        <v>878964</v>
      </c>
      <c r="C104" s="1" t="s">
        <v>343</v>
      </c>
      <c r="D104" s="1">
        <v>569018</v>
      </c>
      <c r="E104" s="3" t="s">
        <v>344</v>
      </c>
      <c r="F104" s="1" t="s">
        <v>345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K104*66.08</f>
        <v>0</v>
      </c>
    </row>
    <row r="105" spans="1:12">
      <c r="A105" s="1"/>
      <c r="B105" s="1">
        <v>878956</v>
      </c>
      <c r="C105" s="1" t="s">
        <v>346</v>
      </c>
      <c r="D105" s="1">
        <v>546029</v>
      </c>
      <c r="E105" s="3" t="s">
        <v>347</v>
      </c>
      <c r="F105" s="1" t="s">
        <v>348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K105*68.00</f>
        <v>0</v>
      </c>
    </row>
    <row r="106" spans="1:12">
      <c r="A106" s="1"/>
      <c r="B106" s="1">
        <v>878957</v>
      </c>
      <c r="C106" s="1" t="s">
        <v>349</v>
      </c>
      <c r="D106" s="1">
        <v>582025</v>
      </c>
      <c r="E106" s="3" t="s">
        <v>350</v>
      </c>
      <c r="F106" s="1" t="s">
        <v>351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K106*143.36</f>
        <v>0</v>
      </c>
    </row>
    <row r="107" spans="1:12">
      <c r="A107" s="1"/>
      <c r="B107" s="1">
        <v>878958</v>
      </c>
      <c r="C107" s="1" t="s">
        <v>352</v>
      </c>
      <c r="D107" s="1">
        <v>582027</v>
      </c>
      <c r="E107" s="3" t="s">
        <v>350</v>
      </c>
      <c r="F107" s="1" t="s">
        <v>353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K107*132.16</f>
        <v>0</v>
      </c>
    </row>
    <row r="108" spans="1:12">
      <c r="A108" s="1"/>
      <c r="B108" s="1">
        <v>878962</v>
      </c>
      <c r="C108" s="1" t="s">
        <v>354</v>
      </c>
      <c r="D108" s="1">
        <v>582024</v>
      </c>
      <c r="E108" s="3" t="s">
        <v>355</v>
      </c>
      <c r="F108" s="1" t="s">
        <v>356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K108*123.20</f>
        <v>0</v>
      </c>
    </row>
    <row r="109" spans="1:12">
      <c r="A109" s="1"/>
      <c r="B109" s="1">
        <v>878955</v>
      </c>
      <c r="C109" s="1" t="s">
        <v>357</v>
      </c>
      <c r="D109" s="1">
        <v>546048</v>
      </c>
      <c r="E109" s="3" t="s">
        <v>358</v>
      </c>
      <c r="F109" s="1" t="s">
        <v>359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K109*323.23</f>
        <v>0</v>
      </c>
    </row>
    <row r="110" spans="1:12">
      <c r="A110" s="1"/>
      <c r="B110" s="1">
        <v>878858</v>
      </c>
      <c r="C110" s="1" t="s">
        <v>360</v>
      </c>
      <c r="D110" s="1"/>
      <c r="E110" s="3" t="s">
        <v>361</v>
      </c>
      <c r="F110" s="1" t="s">
        <v>362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K110*398.10</f>
        <v>0</v>
      </c>
    </row>
    <row r="111" spans="1:12">
      <c r="A111" s="1"/>
      <c r="B111" s="1">
        <v>878859</v>
      </c>
      <c r="C111" s="1" t="s">
        <v>363</v>
      </c>
      <c r="D111" s="1"/>
      <c r="E111" s="3" t="s">
        <v>364</v>
      </c>
      <c r="F111" s="1" t="s">
        <v>365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K111*690.10</f>
        <v>0</v>
      </c>
    </row>
    <row r="112" spans="1:12">
      <c r="A112" s="1"/>
      <c r="B112" s="1">
        <v>878860</v>
      </c>
      <c r="C112" s="1" t="s">
        <v>366</v>
      </c>
      <c r="D112" s="1"/>
      <c r="E112" s="3" t="s">
        <v>367</v>
      </c>
      <c r="F112" s="1" t="s">
        <v>365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K112*690.10</f>
        <v>0</v>
      </c>
    </row>
    <row r="113" spans="1:12">
      <c r="A113" s="1"/>
      <c r="B113" s="1">
        <v>878861</v>
      </c>
      <c r="C113" s="1" t="s">
        <v>368</v>
      </c>
      <c r="D113" s="1"/>
      <c r="E113" s="3" t="s">
        <v>369</v>
      </c>
      <c r="F113" s="1" t="s">
        <v>370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K113*405.94</f>
        <v>0</v>
      </c>
    </row>
    <row r="114" spans="1:12">
      <c r="A114" s="1"/>
      <c r="B114" s="1">
        <v>878862</v>
      </c>
      <c r="C114" s="1" t="s">
        <v>371</v>
      </c>
      <c r="D114" s="1"/>
      <c r="E114" s="3" t="s">
        <v>372</v>
      </c>
      <c r="F114" s="1" t="s">
        <v>365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K114*690.10</f>
        <v>0</v>
      </c>
    </row>
    <row r="115" spans="1:12">
      <c r="A115" s="1"/>
      <c r="B115" s="1">
        <v>878863</v>
      </c>
      <c r="C115" s="1" t="s">
        <v>373</v>
      </c>
      <c r="D115" s="1"/>
      <c r="E115" s="3" t="s">
        <v>374</v>
      </c>
      <c r="F115" s="1" t="s">
        <v>370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K115*405.94</f>
        <v>0</v>
      </c>
    </row>
    <row r="116" spans="1:12">
      <c r="A116" s="1"/>
      <c r="B116" s="1">
        <v>878864</v>
      </c>
      <c r="C116" s="1" t="s">
        <v>375</v>
      </c>
      <c r="D116" s="1"/>
      <c r="E116" s="3" t="s">
        <v>376</v>
      </c>
      <c r="F116" s="1" t="s">
        <v>377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K116*405.07</f>
        <v>0</v>
      </c>
    </row>
    <row r="117" spans="1:12">
      <c r="A117" s="1"/>
      <c r="B117" s="1">
        <v>878978</v>
      </c>
      <c r="C117" s="1" t="s">
        <v>378</v>
      </c>
      <c r="D117" s="1">
        <v>575517</v>
      </c>
      <c r="E117" s="3" t="s">
        <v>379</v>
      </c>
      <c r="F117" s="1" t="s">
        <v>380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K117*99.46</f>
        <v>0</v>
      </c>
    </row>
    <row r="118" spans="1:12">
      <c r="A118" s="1"/>
      <c r="B118" s="1">
        <v>878979</v>
      </c>
      <c r="C118" s="1" t="s">
        <v>381</v>
      </c>
      <c r="D118" s="1">
        <v>575787</v>
      </c>
      <c r="E118" s="3" t="s">
        <v>382</v>
      </c>
      <c r="F118" s="1" t="s">
        <v>383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K118*56.00</f>
        <v>0</v>
      </c>
    </row>
    <row r="119" spans="1:12">
      <c r="A119" s="1"/>
      <c r="B119" s="1">
        <v>878980</v>
      </c>
      <c r="C119" s="1" t="s">
        <v>384</v>
      </c>
      <c r="D119" s="1">
        <v>575002</v>
      </c>
      <c r="E119" s="3" t="s">
        <v>385</v>
      </c>
      <c r="F119" s="1" t="s">
        <v>386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K119*113.96</f>
        <v>0</v>
      </c>
    </row>
    <row r="120" spans="1:12">
      <c r="A120" s="1"/>
      <c r="B120" s="1">
        <v>878981</v>
      </c>
      <c r="C120" s="1" t="s">
        <v>387</v>
      </c>
      <c r="D120" s="1">
        <v>575001</v>
      </c>
      <c r="E120" s="3" t="s">
        <v>388</v>
      </c>
      <c r="F120" s="1" t="s">
        <v>389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K120*62.72</f>
        <v>0</v>
      </c>
    </row>
    <row r="121" spans="1:12">
      <c r="A121" s="1"/>
      <c r="B121" s="1">
        <v>878982</v>
      </c>
      <c r="C121" s="1" t="s">
        <v>390</v>
      </c>
      <c r="D121" s="1">
        <v>575011</v>
      </c>
      <c r="E121" s="3" t="s">
        <v>391</v>
      </c>
      <c r="F121" s="1" t="s">
        <v>392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K121*95.31</f>
        <v>0</v>
      </c>
    </row>
    <row r="122" spans="1:12">
      <c r="A122" s="1"/>
      <c r="B122" s="1">
        <v>878983</v>
      </c>
      <c r="C122" s="1" t="s">
        <v>393</v>
      </c>
      <c r="D122" s="1">
        <v>575068</v>
      </c>
      <c r="E122" s="3" t="s">
        <v>394</v>
      </c>
      <c r="F122" s="1" t="s">
        <v>395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K122*53.76</f>
        <v>0</v>
      </c>
    </row>
    <row r="123" spans="1:12">
      <c r="A123" s="1"/>
      <c r="B123" s="1">
        <v>878984</v>
      </c>
      <c r="C123" s="1" t="s">
        <v>396</v>
      </c>
      <c r="D123" s="1">
        <v>575853</v>
      </c>
      <c r="E123" s="3" t="s">
        <v>397</v>
      </c>
      <c r="F123" s="1" t="s">
        <v>398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K123*120.18</f>
        <v>0</v>
      </c>
    </row>
    <row r="124" spans="1:12">
      <c r="A124" s="1"/>
      <c r="B124" s="1">
        <v>878985</v>
      </c>
      <c r="C124" s="1" t="s">
        <v>399</v>
      </c>
      <c r="D124" s="1">
        <v>575860</v>
      </c>
      <c r="E124" s="3" t="s">
        <v>400</v>
      </c>
      <c r="F124" s="1" t="s">
        <v>401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K124*63.84</f>
        <v>0</v>
      </c>
    </row>
    <row r="125" spans="1:12">
      <c r="A125" s="1"/>
      <c r="B125" s="1">
        <v>878986</v>
      </c>
      <c r="C125" s="1" t="s">
        <v>402</v>
      </c>
      <c r="D125" s="1">
        <v>575162</v>
      </c>
      <c r="E125" s="3" t="s">
        <v>403</v>
      </c>
      <c r="F125" s="1" t="s">
        <v>404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K125*40.00</f>
        <v>0</v>
      </c>
    </row>
    <row r="126" spans="1:12">
      <c r="A126" s="1"/>
      <c r="B126" s="1">
        <v>878987</v>
      </c>
      <c r="C126" s="1" t="s">
        <v>405</v>
      </c>
      <c r="D126" s="1">
        <v>575017</v>
      </c>
      <c r="E126" s="3" t="s">
        <v>406</v>
      </c>
      <c r="F126" s="1" t="s">
        <v>407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K126*24.00</f>
        <v>0</v>
      </c>
    </row>
    <row r="127" spans="1:12">
      <c r="A127" s="1"/>
      <c r="B127" s="1">
        <v>878969</v>
      </c>
      <c r="C127" s="1" t="s">
        <v>408</v>
      </c>
      <c r="D127" s="1"/>
      <c r="E127" s="3" t="s">
        <v>409</v>
      </c>
      <c r="F127" s="1" t="s">
        <v>410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K127*34.50</f>
        <v>0</v>
      </c>
    </row>
    <row r="128" spans="1:12">
      <c r="A128" s="1"/>
      <c r="B128" s="1">
        <v>878873</v>
      </c>
      <c r="C128" s="1" t="s">
        <v>411</v>
      </c>
      <c r="D128" s="1"/>
      <c r="E128" s="3" t="s">
        <v>412</v>
      </c>
      <c r="F128" s="1" t="s">
        <v>413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K128*38.32</f>
        <v>0</v>
      </c>
    </row>
    <row r="129" spans="1:12">
      <c r="A129" s="1"/>
      <c r="B129" s="1">
        <v>878970</v>
      </c>
      <c r="C129" s="1" t="s">
        <v>414</v>
      </c>
      <c r="D129" s="1">
        <v>565071</v>
      </c>
      <c r="E129" s="3" t="s">
        <v>415</v>
      </c>
      <c r="F129" s="1" t="s">
        <v>416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K129*60.48</f>
        <v>0</v>
      </c>
    </row>
    <row r="130" spans="1:12">
      <c r="A130" s="1"/>
      <c r="B130" s="1">
        <v>878971</v>
      </c>
      <c r="C130" s="1" t="s">
        <v>417</v>
      </c>
      <c r="D130" s="1">
        <v>565089</v>
      </c>
      <c r="E130" s="3" t="s">
        <v>418</v>
      </c>
      <c r="F130" s="1" t="s">
        <v>419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K130*88.48</f>
        <v>0</v>
      </c>
    </row>
    <row r="131" spans="1:12">
      <c r="A131" s="1"/>
      <c r="B131" s="1">
        <v>835606</v>
      </c>
      <c r="C131" s="1" t="s">
        <v>420</v>
      </c>
      <c r="D131" s="1">
        <v>2175020</v>
      </c>
      <c r="E131" s="3" t="s">
        <v>421</v>
      </c>
      <c r="F131" s="1" t="s">
        <v>422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K131*437.50</f>
        <v>0</v>
      </c>
    </row>
    <row r="132" spans="1:12">
      <c r="A132" s="1"/>
      <c r="B132" s="1">
        <v>835607</v>
      </c>
      <c r="C132" s="1" t="s">
        <v>423</v>
      </c>
      <c r="D132" s="1">
        <v>2150040</v>
      </c>
      <c r="E132" s="3" t="s">
        <v>424</v>
      </c>
      <c r="F132" s="1" t="s">
        <v>425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K132*670.25</f>
        <v>0</v>
      </c>
    </row>
    <row r="133" spans="1:12">
      <c r="A133" s="1"/>
      <c r="B133" s="1">
        <v>835608</v>
      </c>
      <c r="C133" s="1" t="s">
        <v>426</v>
      </c>
      <c r="D133" s="1">
        <v>2100075</v>
      </c>
      <c r="E133" s="3" t="s">
        <v>427</v>
      </c>
      <c r="F133" s="1" t="s">
        <v>428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K133*890.75</f>
        <v>0</v>
      </c>
    </row>
    <row r="134" spans="1:12">
      <c r="A134" s="1"/>
      <c r="B134" s="1">
        <v>835609</v>
      </c>
      <c r="C134" s="1" t="s">
        <v>429</v>
      </c>
      <c r="D134" s="1">
        <v>2100100</v>
      </c>
      <c r="E134" s="3" t="s">
        <v>430</v>
      </c>
      <c r="F134" s="1" t="s">
        <v>431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K134*1200.50</f>
        <v>0</v>
      </c>
    </row>
    <row r="135" spans="1:12">
      <c r="A135" s="1"/>
      <c r="B135" s="1">
        <v>878738</v>
      </c>
      <c r="C135" s="1" t="s">
        <v>432</v>
      </c>
      <c r="D135" s="1">
        <v>4312015</v>
      </c>
      <c r="E135" s="3" t="s">
        <v>433</v>
      </c>
      <c r="F135" s="1" t="s">
        <v>434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K135*413.00</f>
        <v>0</v>
      </c>
    </row>
    <row r="136" spans="1:12">
      <c r="A136" s="1"/>
      <c r="B136" s="1">
        <v>878739</v>
      </c>
      <c r="C136" s="1" t="s">
        <v>435</v>
      </c>
      <c r="D136" s="1">
        <v>4312018</v>
      </c>
      <c r="E136" s="3" t="s">
        <v>436</v>
      </c>
      <c r="F136" s="1" t="s">
        <v>434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K136*413.00</f>
        <v>0</v>
      </c>
    </row>
    <row r="137" spans="1:12">
      <c r="A137" s="1"/>
      <c r="B137" s="1">
        <v>878740</v>
      </c>
      <c r="C137" s="1" t="s">
        <v>437</v>
      </c>
      <c r="D137" s="1">
        <v>4312022</v>
      </c>
      <c r="E137" s="3" t="s">
        <v>438</v>
      </c>
      <c r="F137" s="1" t="s">
        <v>439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K137*418.25</f>
        <v>0</v>
      </c>
    </row>
    <row r="138" spans="1:12">
      <c r="A138" s="1"/>
      <c r="B138" s="1">
        <v>878741</v>
      </c>
      <c r="C138" s="1" t="s">
        <v>440</v>
      </c>
      <c r="D138" s="1">
        <v>4312028</v>
      </c>
      <c r="E138" s="3" t="s">
        <v>441</v>
      </c>
      <c r="F138" s="1" t="s">
        <v>442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K138*444.50</f>
        <v>0</v>
      </c>
    </row>
    <row r="139" spans="1:12">
      <c r="A139" s="1"/>
      <c r="B139" s="1">
        <v>878742</v>
      </c>
      <c r="C139" s="1" t="s">
        <v>443</v>
      </c>
      <c r="D139" s="1">
        <v>4312035</v>
      </c>
      <c r="E139" s="3" t="s">
        <v>444</v>
      </c>
      <c r="F139" s="1" t="s">
        <v>445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K139*871.50</f>
        <v>0</v>
      </c>
    </row>
    <row r="140" spans="1:12">
      <c r="A140" s="1"/>
      <c r="B140" s="1">
        <v>878965</v>
      </c>
      <c r="C140" s="1" t="s">
        <v>446</v>
      </c>
      <c r="D140" s="1">
        <v>554086</v>
      </c>
      <c r="E140" s="3" t="s">
        <v>447</v>
      </c>
      <c r="F140" s="1" t="s">
        <v>448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K140*288.01</f>
        <v>0</v>
      </c>
    </row>
    <row r="141" spans="1:12">
      <c r="A141" s="1"/>
      <c r="B141" s="1">
        <v>878966</v>
      </c>
      <c r="C141" s="1" t="s">
        <v>449</v>
      </c>
      <c r="D141" s="1">
        <v>554037</v>
      </c>
      <c r="E141" s="3" t="s">
        <v>450</v>
      </c>
      <c r="F141" s="1" t="s">
        <v>451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K141*144.48</f>
        <v>0</v>
      </c>
    </row>
    <row r="142" spans="1:12">
      <c r="A142" s="1"/>
      <c r="B142" s="1">
        <v>878878</v>
      </c>
      <c r="C142" s="1" t="s">
        <v>452</v>
      </c>
      <c r="D142" s="1">
        <v>554034</v>
      </c>
      <c r="E142" s="3" t="s">
        <v>453</v>
      </c>
      <c r="F142" s="1" t="s">
        <v>454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K142*184.80</f>
        <v>0</v>
      </c>
    </row>
    <row r="143" spans="1:12">
      <c r="A143" s="1"/>
      <c r="B143" s="1">
        <v>878879</v>
      </c>
      <c r="C143" s="1" t="s">
        <v>455</v>
      </c>
      <c r="D143" s="1">
        <v>554039</v>
      </c>
      <c r="E143" s="3" t="s">
        <v>456</v>
      </c>
      <c r="F143" s="1" t="s">
        <v>457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K143*155.68</f>
        <v>0</v>
      </c>
    </row>
    <row r="144" spans="1:12">
      <c r="A144" s="1"/>
      <c r="B144" s="1">
        <v>878877</v>
      </c>
      <c r="C144" s="1" t="s">
        <v>458</v>
      </c>
      <c r="D144" s="1">
        <v>554088</v>
      </c>
      <c r="E144" s="3" t="s">
        <v>459</v>
      </c>
      <c r="F144" s="1" t="s">
        <v>356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K144*123.20</f>
        <v>0</v>
      </c>
    </row>
    <row r="145" spans="1:12">
      <c r="A145" s="1"/>
      <c r="B145" s="1">
        <v>878967</v>
      </c>
      <c r="C145" s="1" t="s">
        <v>460</v>
      </c>
      <c r="D145" s="1">
        <v>554727</v>
      </c>
      <c r="E145" s="3" t="s">
        <v>461</v>
      </c>
      <c r="F145" s="1" t="s">
        <v>404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K145*40.00</f>
        <v>0</v>
      </c>
    </row>
    <row r="146" spans="1:12">
      <c r="A146" s="1"/>
      <c r="B146" s="1">
        <v>878968</v>
      </c>
      <c r="C146" s="1" t="s">
        <v>462</v>
      </c>
      <c r="D146" s="1">
        <v>554729</v>
      </c>
      <c r="E146" s="3" t="s">
        <v>463</v>
      </c>
      <c r="F146" s="1" t="s">
        <v>62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K146*50.00</f>
        <v>0</v>
      </c>
    </row>
    <row r="147" spans="1:12">
      <c r="A147" s="1"/>
      <c r="B147" s="1">
        <v>878694</v>
      </c>
      <c r="C147" s="1" t="s">
        <v>464</v>
      </c>
      <c r="D147" s="1"/>
      <c r="E147" s="3" t="s">
        <v>465</v>
      </c>
      <c r="F147" s="1" t="s">
        <v>104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K147*10.00</f>
        <v>0</v>
      </c>
    </row>
    <row r="148" spans="1:12">
      <c r="A148" s="1"/>
      <c r="B148" s="1">
        <v>878737</v>
      </c>
      <c r="C148" s="1" t="s">
        <v>466</v>
      </c>
      <c r="D148" s="1"/>
      <c r="E148" s="3" t="s">
        <v>467</v>
      </c>
      <c r="F148" s="1" t="s">
        <v>468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K148*20.00</f>
        <v>0</v>
      </c>
    </row>
    <row r="149" spans="1:12">
      <c r="A149" s="1"/>
      <c r="B149" s="1">
        <v>878743</v>
      </c>
      <c r="C149" s="1" t="s">
        <v>469</v>
      </c>
      <c r="D149" s="1">
        <v>554137</v>
      </c>
      <c r="E149" s="3" t="s">
        <v>470</v>
      </c>
      <c r="F149" s="1" t="s">
        <v>471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K149*135.00</f>
        <v>0</v>
      </c>
    </row>
    <row r="150" spans="1:12">
      <c r="A150" s="1"/>
      <c r="B150" s="1">
        <v>878767</v>
      </c>
      <c r="C150" s="1" t="s">
        <v>472</v>
      </c>
      <c r="D150" s="1"/>
      <c r="E150" s="3" t="s">
        <v>473</v>
      </c>
      <c r="F150" s="1" t="s">
        <v>474</v>
      </c>
      <c r="G150" s="1" t="s">
        <v>14</v>
      </c>
      <c r="H150" s="1" t="s">
        <v>14</v>
      </c>
      <c r="I150" s="1" t="s">
        <v>14</v>
      </c>
      <c r="J150" s="1" t="s">
        <v>201</v>
      </c>
      <c r="K150" s="2"/>
      <c r="L150" s="5">
        <f>K150*76.57</f>
        <v>0</v>
      </c>
    </row>
    <row r="151" spans="1:12">
      <c r="A151" s="1"/>
      <c r="B151" s="1">
        <v>878768</v>
      </c>
      <c r="C151" s="1" t="s">
        <v>475</v>
      </c>
      <c r="D151" s="1"/>
      <c r="E151" s="3" t="s">
        <v>476</v>
      </c>
      <c r="F151" s="1" t="s">
        <v>474</v>
      </c>
      <c r="G151" s="1" t="s">
        <v>14</v>
      </c>
      <c r="H151" s="1" t="s">
        <v>14</v>
      </c>
      <c r="I151" s="1" t="s">
        <v>14</v>
      </c>
      <c r="J151" s="1" t="s">
        <v>201</v>
      </c>
      <c r="K151" s="2"/>
      <c r="L151" s="5">
        <f>K151*76.57</f>
        <v>0</v>
      </c>
    </row>
    <row r="152" spans="1:12">
      <c r="A152" s="1"/>
      <c r="B152" s="1">
        <v>878782</v>
      </c>
      <c r="C152" s="1" t="s">
        <v>477</v>
      </c>
      <c r="D152" s="1"/>
      <c r="E152" s="3" t="s">
        <v>478</v>
      </c>
      <c r="F152" s="1" t="s">
        <v>474</v>
      </c>
      <c r="G152" s="1" t="s">
        <v>14</v>
      </c>
      <c r="H152" s="1" t="s">
        <v>14</v>
      </c>
      <c r="I152" s="1" t="s">
        <v>14</v>
      </c>
      <c r="J152" s="1" t="s">
        <v>201</v>
      </c>
      <c r="K152" s="2"/>
      <c r="L152" s="5">
        <f>K152*76.57</f>
        <v>0</v>
      </c>
    </row>
    <row r="153" spans="1:12">
      <c r="A153" s="1"/>
      <c r="B153" s="1">
        <v>878783</v>
      </c>
      <c r="C153" s="1" t="s">
        <v>479</v>
      </c>
      <c r="D153" s="1"/>
      <c r="E153" s="3" t="s">
        <v>480</v>
      </c>
      <c r="F153" s="1" t="s">
        <v>481</v>
      </c>
      <c r="G153" s="1" t="s">
        <v>14</v>
      </c>
      <c r="H153" s="1" t="s">
        <v>14</v>
      </c>
      <c r="I153" s="1" t="s">
        <v>14</v>
      </c>
      <c r="J153" s="1" t="s">
        <v>201</v>
      </c>
      <c r="K153" s="2"/>
      <c r="L153" s="5">
        <f>K153*56.59</f>
        <v>0</v>
      </c>
    </row>
    <row r="154" spans="1:12">
      <c r="A154" s="1"/>
      <c r="B154" s="1">
        <v>879150</v>
      </c>
      <c r="C154" s="1" t="s">
        <v>482</v>
      </c>
      <c r="D154" s="1"/>
      <c r="E154" s="3" t="s">
        <v>483</v>
      </c>
      <c r="F154" s="1" t="s">
        <v>484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K154*107.07</f>
        <v>0</v>
      </c>
    </row>
    <row r="155" spans="1:12">
      <c r="A155" s="1"/>
      <c r="B155" s="1">
        <v>879151</v>
      </c>
      <c r="C155" s="1" t="s">
        <v>485</v>
      </c>
      <c r="D155" s="1"/>
      <c r="E155" s="3" t="s">
        <v>486</v>
      </c>
      <c r="F155" s="1" t="s">
        <v>487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K155*116.38</f>
        <v>0</v>
      </c>
    </row>
    <row r="156" spans="1:12">
      <c r="A156" s="1"/>
      <c r="B156" s="1">
        <v>879152</v>
      </c>
      <c r="C156" s="1" t="s">
        <v>488</v>
      </c>
      <c r="D156" s="1"/>
      <c r="E156" s="3" t="s">
        <v>489</v>
      </c>
      <c r="F156" s="1" t="s">
        <v>490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K156*125.69</f>
        <v>0</v>
      </c>
    </row>
    <row r="157" spans="1:12">
      <c r="A157" s="1"/>
      <c r="B157" s="1">
        <v>879153</v>
      </c>
      <c r="C157" s="1" t="s">
        <v>491</v>
      </c>
      <c r="D157" s="1"/>
      <c r="E157" s="3" t="s">
        <v>492</v>
      </c>
      <c r="F157" s="1" t="s">
        <v>471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K157*135.00</f>
        <v>0</v>
      </c>
    </row>
    <row r="158" spans="1:12">
      <c r="A158" s="1"/>
      <c r="B158" s="1">
        <v>879154</v>
      </c>
      <c r="C158" s="1" t="s">
        <v>493</v>
      </c>
      <c r="D158" s="1"/>
      <c r="E158" s="3" t="s">
        <v>494</v>
      </c>
      <c r="F158" s="1" t="s">
        <v>495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K158*155.95</f>
        <v>0</v>
      </c>
    </row>
    <row r="159" spans="1:12">
      <c r="A159" s="1"/>
      <c r="B159" s="1">
        <v>879155</v>
      </c>
      <c r="C159" s="1" t="s">
        <v>496</v>
      </c>
      <c r="D159" s="1"/>
      <c r="E159" s="3" t="s">
        <v>497</v>
      </c>
      <c r="F159" s="1" t="s">
        <v>498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K159*174.57</f>
        <v>0</v>
      </c>
    </row>
    <row r="160" spans="1:12">
      <c r="A160" s="1"/>
      <c r="B160" s="1">
        <v>879156</v>
      </c>
      <c r="C160" s="1" t="s">
        <v>499</v>
      </c>
      <c r="D160" s="1"/>
      <c r="E160" s="3" t="s">
        <v>500</v>
      </c>
      <c r="F160" s="1" t="s">
        <v>501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K160*193.19</f>
        <v>0</v>
      </c>
    </row>
    <row r="161" spans="1:12">
      <c r="A161" s="1"/>
      <c r="B161" s="1">
        <v>879157</v>
      </c>
      <c r="C161" s="1" t="s">
        <v>502</v>
      </c>
      <c r="D161" s="1"/>
      <c r="E161" s="3" t="s">
        <v>503</v>
      </c>
      <c r="F161" s="1" t="s">
        <v>504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K161*223.45</f>
        <v>0</v>
      </c>
    </row>
    <row r="162" spans="1:12">
      <c r="A162" s="1"/>
      <c r="B162" s="1">
        <v>879158</v>
      </c>
      <c r="C162" s="1" t="s">
        <v>505</v>
      </c>
      <c r="D162" s="1"/>
      <c r="E162" s="3" t="s">
        <v>506</v>
      </c>
      <c r="F162" s="1" t="s">
        <v>507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K162*270.00</f>
        <v>0</v>
      </c>
    </row>
    <row r="163" spans="1:12">
      <c r="A163" s="1"/>
      <c r="B163" s="1">
        <v>879159</v>
      </c>
      <c r="C163" s="1" t="s">
        <v>508</v>
      </c>
      <c r="D163" s="1"/>
      <c r="E163" s="3" t="s">
        <v>509</v>
      </c>
      <c r="F163" s="1" t="s">
        <v>510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K163*321.21</f>
        <v>0</v>
      </c>
    </row>
    <row r="164" spans="1:12">
      <c r="A164" s="1"/>
      <c r="B164" s="1">
        <v>879160</v>
      </c>
      <c r="C164" s="1" t="s">
        <v>511</v>
      </c>
      <c r="D164" s="1"/>
      <c r="E164" s="3" t="s">
        <v>512</v>
      </c>
      <c r="F164" s="1" t="s">
        <v>513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K164*367.76</f>
        <v>0</v>
      </c>
    </row>
    <row r="165" spans="1:12">
      <c r="A165" s="1"/>
      <c r="B165" s="1">
        <v>879161</v>
      </c>
      <c r="C165" s="1" t="s">
        <v>514</v>
      </c>
      <c r="D165" s="1"/>
      <c r="E165" s="3" t="s">
        <v>515</v>
      </c>
      <c r="F165" s="1" t="s">
        <v>516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K165*430.61</f>
        <v>0</v>
      </c>
    </row>
    <row r="166" spans="1:12">
      <c r="A166" s="1"/>
      <c r="B166" s="1">
        <v>879162</v>
      </c>
      <c r="C166" s="1" t="s">
        <v>517</v>
      </c>
      <c r="D166" s="1"/>
      <c r="E166" s="3" t="s">
        <v>518</v>
      </c>
      <c r="F166" s="1" t="s">
        <v>519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K166*488.80</f>
        <v>0</v>
      </c>
    </row>
    <row r="167" spans="1:12">
      <c r="A167" s="1"/>
      <c r="B167" s="1">
        <v>879163</v>
      </c>
      <c r="C167" s="1" t="s">
        <v>520</v>
      </c>
      <c r="D167" s="1"/>
      <c r="E167" s="3" t="s">
        <v>521</v>
      </c>
      <c r="F167" s="1" t="s">
        <v>68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K167*0.00</f>
        <v>0</v>
      </c>
    </row>
    <row r="168" spans="1:12">
      <c r="A168" s="1"/>
      <c r="B168" s="1">
        <v>879164</v>
      </c>
      <c r="C168" s="1" t="s">
        <v>522</v>
      </c>
      <c r="D168" s="1"/>
      <c r="E168" s="3" t="s">
        <v>523</v>
      </c>
      <c r="F168" s="1" t="s">
        <v>68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K168*0.00</f>
        <v>0</v>
      </c>
    </row>
    <row r="169" spans="1:12">
      <c r="A169" s="1"/>
      <c r="B169" s="1">
        <v>879165</v>
      </c>
      <c r="C169" s="1" t="s">
        <v>524</v>
      </c>
      <c r="D169" s="1"/>
      <c r="E169" s="3" t="s">
        <v>525</v>
      </c>
      <c r="F169" s="1" t="s">
        <v>526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K169*128.02</f>
        <v>0</v>
      </c>
    </row>
    <row r="170" spans="1:12">
      <c r="A170" s="1"/>
      <c r="B170" s="1">
        <v>879166</v>
      </c>
      <c r="C170" s="1" t="s">
        <v>527</v>
      </c>
      <c r="D170" s="1"/>
      <c r="E170" s="3" t="s">
        <v>528</v>
      </c>
      <c r="F170" s="1" t="s">
        <v>529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K170*137.33</f>
        <v>0</v>
      </c>
    </row>
    <row r="171" spans="1:12">
      <c r="A171" s="1"/>
      <c r="B171" s="1">
        <v>879167</v>
      </c>
      <c r="C171" s="1" t="s">
        <v>530</v>
      </c>
      <c r="D171" s="1"/>
      <c r="E171" s="3" t="s">
        <v>531</v>
      </c>
      <c r="F171" s="1" t="s">
        <v>532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K171*144.31</f>
        <v>0</v>
      </c>
    </row>
    <row r="172" spans="1:12">
      <c r="A172" s="1"/>
      <c r="B172" s="1">
        <v>879168</v>
      </c>
      <c r="C172" s="1" t="s">
        <v>533</v>
      </c>
      <c r="D172" s="1"/>
      <c r="E172" s="3" t="s">
        <v>534</v>
      </c>
      <c r="F172" s="1" t="s">
        <v>495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K172*155.95</f>
        <v>0</v>
      </c>
    </row>
    <row r="173" spans="1:12">
      <c r="A173" s="1"/>
      <c r="B173" s="1">
        <v>879169</v>
      </c>
      <c r="C173" s="1" t="s">
        <v>535</v>
      </c>
      <c r="D173" s="1"/>
      <c r="E173" s="3" t="s">
        <v>536</v>
      </c>
      <c r="F173" s="1" t="s">
        <v>498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K173*174.57</f>
        <v>0</v>
      </c>
    </row>
    <row r="174" spans="1:12">
      <c r="A174" s="1"/>
      <c r="B174" s="1">
        <v>879170</v>
      </c>
      <c r="C174" s="1" t="s">
        <v>537</v>
      </c>
      <c r="D174" s="1"/>
      <c r="E174" s="3" t="s">
        <v>538</v>
      </c>
      <c r="F174" s="1" t="s">
        <v>539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K174*195.52</f>
        <v>0</v>
      </c>
    </row>
    <row r="175" spans="1:12">
      <c r="A175" s="1"/>
      <c r="B175" s="1">
        <v>879171</v>
      </c>
      <c r="C175" s="1" t="s">
        <v>540</v>
      </c>
      <c r="D175" s="1"/>
      <c r="E175" s="3" t="s">
        <v>541</v>
      </c>
      <c r="F175" s="1" t="s">
        <v>542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K175*211.81</f>
        <v>0</v>
      </c>
    </row>
    <row r="176" spans="1:12">
      <c r="A176" s="1"/>
      <c r="B176" s="1">
        <v>879172</v>
      </c>
      <c r="C176" s="1" t="s">
        <v>543</v>
      </c>
      <c r="D176" s="1"/>
      <c r="E176" s="3" t="s">
        <v>544</v>
      </c>
      <c r="F176" s="1" t="s">
        <v>545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K176*242.07</f>
        <v>0</v>
      </c>
    </row>
    <row r="177" spans="1:12">
      <c r="A177" s="1"/>
      <c r="B177" s="1">
        <v>879173</v>
      </c>
      <c r="C177" s="1" t="s">
        <v>546</v>
      </c>
      <c r="D177" s="1"/>
      <c r="E177" s="3" t="s">
        <v>547</v>
      </c>
      <c r="F177" s="1" t="s">
        <v>548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K177*290.95</f>
        <v>0</v>
      </c>
    </row>
    <row r="178" spans="1:12">
      <c r="A178" s="1"/>
      <c r="B178" s="1">
        <v>879174</v>
      </c>
      <c r="C178" s="1" t="s">
        <v>549</v>
      </c>
      <c r="D178" s="1"/>
      <c r="E178" s="3" t="s">
        <v>550</v>
      </c>
      <c r="F178" s="1" t="s">
        <v>551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K178*339.83</f>
        <v>0</v>
      </c>
    </row>
    <row r="179" spans="1:12">
      <c r="A179" s="1"/>
      <c r="B179" s="1">
        <v>879175</v>
      </c>
      <c r="C179" s="1" t="s">
        <v>552</v>
      </c>
      <c r="D179" s="1"/>
      <c r="E179" s="3" t="s">
        <v>553</v>
      </c>
      <c r="F179" s="1" t="s">
        <v>554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K179*388.71</f>
        <v>0</v>
      </c>
    </row>
    <row r="180" spans="1:12">
      <c r="A180" s="1"/>
      <c r="B180" s="1">
        <v>879176</v>
      </c>
      <c r="C180" s="1" t="s">
        <v>555</v>
      </c>
      <c r="D180" s="1"/>
      <c r="E180" s="3" t="s">
        <v>556</v>
      </c>
      <c r="F180" s="1" t="s">
        <v>68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K180*0.00</f>
        <v>0</v>
      </c>
    </row>
    <row r="181" spans="1:12">
      <c r="A181" s="1"/>
      <c r="B181" s="1">
        <v>879177</v>
      </c>
      <c r="C181" s="1" t="s">
        <v>557</v>
      </c>
      <c r="D181" s="1"/>
      <c r="E181" s="3" t="s">
        <v>558</v>
      </c>
      <c r="F181" s="1" t="s">
        <v>68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K181*0.00</f>
        <v>0</v>
      </c>
    </row>
    <row r="182" spans="1:12">
      <c r="A182" s="1"/>
      <c r="B182" s="1">
        <v>879178</v>
      </c>
      <c r="C182" s="1" t="s">
        <v>559</v>
      </c>
      <c r="D182" s="1"/>
      <c r="E182" s="3" t="s">
        <v>560</v>
      </c>
      <c r="F182" s="1" t="s">
        <v>68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K182*0.00</f>
        <v>0</v>
      </c>
    </row>
    <row r="183" spans="1:12">
      <c r="A183" s="1"/>
      <c r="B183" s="1">
        <v>879179</v>
      </c>
      <c r="C183" s="1" t="s">
        <v>561</v>
      </c>
      <c r="D183" s="1"/>
      <c r="E183" s="3" t="s">
        <v>562</v>
      </c>
      <c r="F183" s="1" t="s">
        <v>68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K183*0.00</f>
        <v>0</v>
      </c>
    </row>
    <row r="184" spans="1:12">
      <c r="A184" s="1"/>
      <c r="B184" s="1">
        <v>879139</v>
      </c>
      <c r="C184" s="1" t="s">
        <v>563</v>
      </c>
      <c r="D184" s="1"/>
      <c r="E184" s="3" t="s">
        <v>564</v>
      </c>
      <c r="F184" s="1" t="s">
        <v>565</v>
      </c>
      <c r="G184" s="1" t="s">
        <v>14</v>
      </c>
      <c r="H184" s="1" t="s">
        <v>14</v>
      </c>
      <c r="I184" s="1" t="s">
        <v>14</v>
      </c>
      <c r="J184" s="1" t="s">
        <v>296</v>
      </c>
      <c r="K184" s="2"/>
      <c r="L184" s="5">
        <f>K184*186.21</f>
        <v>0</v>
      </c>
    </row>
    <row r="185" spans="1:12">
      <c r="A185" s="1"/>
      <c r="B185" s="1">
        <v>879140</v>
      </c>
      <c r="C185" s="1" t="s">
        <v>566</v>
      </c>
      <c r="D185" s="1"/>
      <c r="E185" s="3" t="s">
        <v>567</v>
      </c>
      <c r="F185" s="1" t="s">
        <v>568</v>
      </c>
      <c r="G185" s="1" t="s">
        <v>14</v>
      </c>
      <c r="H185" s="1" t="s">
        <v>14</v>
      </c>
      <c r="I185" s="1" t="s">
        <v>14</v>
      </c>
      <c r="J185" s="1" t="s">
        <v>296</v>
      </c>
      <c r="K185" s="2"/>
      <c r="L185" s="5">
        <f>K185*204.83</f>
        <v>0</v>
      </c>
    </row>
    <row r="186" spans="1:12">
      <c r="A186" s="1"/>
      <c r="B186" s="1">
        <v>879141</v>
      </c>
      <c r="C186" s="1" t="s">
        <v>569</v>
      </c>
      <c r="D186" s="1"/>
      <c r="E186" s="3" t="s">
        <v>570</v>
      </c>
      <c r="F186" s="1" t="s">
        <v>571</v>
      </c>
      <c r="G186" s="1" t="s">
        <v>14</v>
      </c>
      <c r="H186" s="1" t="s">
        <v>14</v>
      </c>
      <c r="I186" s="1" t="s">
        <v>14</v>
      </c>
      <c r="J186" s="1" t="s">
        <v>296</v>
      </c>
      <c r="K186" s="2"/>
      <c r="L186" s="5">
        <f>K186*225.78</f>
        <v>0</v>
      </c>
    </row>
    <row r="187" spans="1:12">
      <c r="A187" s="1"/>
      <c r="B187" s="1">
        <v>879142</v>
      </c>
      <c r="C187" s="1" t="s">
        <v>572</v>
      </c>
      <c r="D187" s="1"/>
      <c r="E187" s="3" t="s">
        <v>573</v>
      </c>
      <c r="F187" s="1" t="s">
        <v>545</v>
      </c>
      <c r="G187" s="1" t="s">
        <v>14</v>
      </c>
      <c r="H187" s="1" t="s">
        <v>14</v>
      </c>
      <c r="I187" s="1" t="s">
        <v>14</v>
      </c>
      <c r="J187" s="1" t="s">
        <v>296</v>
      </c>
      <c r="K187" s="2"/>
      <c r="L187" s="5">
        <f>K187*242.07</f>
        <v>0</v>
      </c>
    </row>
    <row r="188" spans="1:12">
      <c r="A188" s="1"/>
      <c r="B188" s="1">
        <v>879143</v>
      </c>
      <c r="C188" s="1" t="s">
        <v>574</v>
      </c>
      <c r="D188" s="1"/>
      <c r="E188" s="3" t="s">
        <v>575</v>
      </c>
      <c r="F188" s="1" t="s">
        <v>576</v>
      </c>
      <c r="G188" s="1" t="s">
        <v>14</v>
      </c>
      <c r="H188" s="1" t="s">
        <v>14</v>
      </c>
      <c r="I188" s="1" t="s">
        <v>14</v>
      </c>
      <c r="J188" s="1" t="s">
        <v>296</v>
      </c>
      <c r="K188" s="2"/>
      <c r="L188" s="5">
        <f>K188*279.31</f>
        <v>0</v>
      </c>
    </row>
    <row r="189" spans="1:12">
      <c r="A189" s="1"/>
      <c r="B189" s="1">
        <v>879144</v>
      </c>
      <c r="C189" s="1" t="s">
        <v>577</v>
      </c>
      <c r="D189" s="1"/>
      <c r="E189" s="3" t="s">
        <v>578</v>
      </c>
      <c r="F189" s="1" t="s">
        <v>579</v>
      </c>
      <c r="G189" s="1" t="s">
        <v>14</v>
      </c>
      <c r="H189" s="1" t="s">
        <v>14</v>
      </c>
      <c r="I189" s="1" t="s">
        <v>14</v>
      </c>
      <c r="J189" s="1" t="s">
        <v>296</v>
      </c>
      <c r="K189" s="2"/>
      <c r="L189" s="5">
        <f>K189*281.64</f>
        <v>0</v>
      </c>
    </row>
    <row r="190" spans="1:12">
      <c r="A190" s="1"/>
      <c r="B190" s="1">
        <v>879145</v>
      </c>
      <c r="C190" s="1" t="s">
        <v>580</v>
      </c>
      <c r="D190" s="1"/>
      <c r="E190" s="3" t="s">
        <v>581</v>
      </c>
      <c r="F190" s="1" t="s">
        <v>510</v>
      </c>
      <c r="G190" s="1" t="s">
        <v>14</v>
      </c>
      <c r="H190" s="1" t="s">
        <v>14</v>
      </c>
      <c r="I190" s="1" t="s">
        <v>14</v>
      </c>
      <c r="J190" s="1" t="s">
        <v>296</v>
      </c>
      <c r="K190" s="2"/>
      <c r="L190" s="5">
        <f>K190*321.21</f>
        <v>0</v>
      </c>
    </row>
    <row r="191" spans="1:12">
      <c r="A191" s="1"/>
      <c r="B191" s="1">
        <v>879146</v>
      </c>
      <c r="C191" s="1" t="s">
        <v>582</v>
      </c>
      <c r="D191" s="1"/>
      <c r="E191" s="3" t="s">
        <v>583</v>
      </c>
      <c r="F191" s="1" t="s">
        <v>584</v>
      </c>
      <c r="G191" s="1" t="s">
        <v>14</v>
      </c>
      <c r="H191" s="1" t="s">
        <v>14</v>
      </c>
      <c r="I191" s="1" t="s">
        <v>14</v>
      </c>
      <c r="J191" s="1" t="s">
        <v>296</v>
      </c>
      <c r="K191" s="2"/>
      <c r="L191" s="5">
        <f>K191*360.78</f>
        <v>0</v>
      </c>
    </row>
    <row r="192" spans="1:12">
      <c r="A192" s="1"/>
      <c r="B192" s="1">
        <v>879147</v>
      </c>
      <c r="C192" s="1" t="s">
        <v>585</v>
      </c>
      <c r="D192" s="1"/>
      <c r="E192" s="3" t="s">
        <v>586</v>
      </c>
      <c r="F192" s="1" t="s">
        <v>587</v>
      </c>
      <c r="G192" s="1" t="s">
        <v>14</v>
      </c>
      <c r="H192" s="1" t="s">
        <v>14</v>
      </c>
      <c r="I192" s="1" t="s">
        <v>14</v>
      </c>
      <c r="J192" s="1" t="s">
        <v>296</v>
      </c>
      <c r="K192" s="2"/>
      <c r="L192" s="5">
        <f>K192*418.97</f>
        <v>0</v>
      </c>
    </row>
    <row r="193" spans="1:12">
      <c r="A193" s="1"/>
      <c r="B193" s="1">
        <v>879148</v>
      </c>
      <c r="C193" s="1" t="s">
        <v>588</v>
      </c>
      <c r="D193" s="1"/>
      <c r="E193" s="3" t="s">
        <v>589</v>
      </c>
      <c r="F193" s="1" t="s">
        <v>590</v>
      </c>
      <c r="G193" s="1" t="s">
        <v>14</v>
      </c>
      <c r="H193" s="1" t="s">
        <v>14</v>
      </c>
      <c r="I193" s="1" t="s">
        <v>14</v>
      </c>
      <c r="J193" s="1" t="s">
        <v>296</v>
      </c>
      <c r="K193" s="2"/>
      <c r="L193" s="5">
        <f>K193*477.16</f>
        <v>0</v>
      </c>
    </row>
    <row r="194" spans="1:12">
      <c r="A194" s="1"/>
      <c r="B194" s="1">
        <v>879149</v>
      </c>
      <c r="C194" s="1" t="s">
        <v>591</v>
      </c>
      <c r="D194" s="1"/>
      <c r="E194" s="3" t="s">
        <v>592</v>
      </c>
      <c r="F194" s="1" t="s">
        <v>593</v>
      </c>
      <c r="G194" s="1" t="s">
        <v>14</v>
      </c>
      <c r="H194" s="1" t="s">
        <v>14</v>
      </c>
      <c r="I194" s="1" t="s">
        <v>14</v>
      </c>
      <c r="J194" s="1" t="s">
        <v>296</v>
      </c>
      <c r="K194" s="2"/>
      <c r="L194" s="5">
        <f>K194*537.68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4:A168"/>
    <mergeCell ref="A169:A183"/>
    <mergeCell ref="A184:A1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2025-04-02T01:06:22+03:00</dcterms:created>
  <dcterms:modified xsi:type="dcterms:W3CDTF">2025-04-02T01:06:22+03:00</dcterms:modified>
  <dc:title>Untitled Spreadsheet</dc:title>
  <dc:description/>
  <dc:subject/>
  <cp:keywords/>
  <cp:category/>
</cp:coreProperties>
</file>