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<sst xmlns="http://schemas.openxmlformats.org/spreadsheetml/2006/main" uniqueCount="217">
  <si>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</si>
  <si>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</si>
  <si>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</si>
  <si>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</si>
  <si>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</si>
  <si>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</si>
  <si>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</si>
  <si>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</si>
  <si>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</si>
  <si>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</si>
  <si>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</si>
  <si>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PVH-110001</t>
  </si>
  <si>
    <t>Шланг ПВХ для полива 1/2" (12,5мм) 3 слоя Bravura Green (-10*+60*, 5бар) UV защита (бухта 25м)</t>
  </si>
  <si>
    <t>1 002.56 руб.</t>
  </si>
  <si>
    <t>Уточняйте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</si>
  <si>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</si>
  <si>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</si>
  <si>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</si>
  <si>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</si>
  <si>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</si>
  <si>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</si>
  <si>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</si>
  <si>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</si>
  <si>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</si>
  <si>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</si>
  <si>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</si>
  <si>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</si>
  <si>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</si>
  <si>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</si>
  <si>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</si>
  <si>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</si>
  <si>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</si>
  <si>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</si>
  <si>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</si>
  <si>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</si>
  <si>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</si>
  <si>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</si>
  <si>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</si>
  <si>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</si>
  <si>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</si>
  <si>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</si>
  <si>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</si>
  <si>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</si>
  <si>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</si>
  <si>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</si>
  <si>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</si>
  <si>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</si>
  <si>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</si>
  <si>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</si>
  <si>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</si>
  <si>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</si>
  <si>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</si>
  <si>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</si>
  <si>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</si>
  <si>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</si>
  <si>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</si>
  <si>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</si>
  <si>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</si>
  <si>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</si>
  <si>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</si>
  <si>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</si>
  <si>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</si>
  <si>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</si>
  <si>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</si>
  <si>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</si>
  <si>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</si>
  <si>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</si>
  <si>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</si>
  <si>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</si>
  <si>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</si>
  <si>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</si>
  <si>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</si>
  <si>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</si>
  <si>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</si>
  <si>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</si>
  <si>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</si>
  <si>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</si>
  <si>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</si>
  <si>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</si>
  <si>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</si>
  <si>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</si>
  <si>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</si>
  <si>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</si>
  <si>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</si>
  <si>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</si>
  <si>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</si>
  <si>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</si>
  <si>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</si>
  <si>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</si>
  <si>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</si>
  <si>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</si>
  <si>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</si>
  <si>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</si>
  <si>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</si>
  <si>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</si>
  <si>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</si>
  <si>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</si>
  <si>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</si>
  <si>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</si>
  <si>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</si>
  <si>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</si>
  <si>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</si>
  <si>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</si>
  <si>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</si>
  <si>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</si>
  <si>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</si>
  <si>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</si>
  <si>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</si>
  <si>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</si>
  <si>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</si>
  <si>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</si>
  <si>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</si>
  <si>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</si>
  <si>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</si>
  <si>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</si>
  <si>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</si>
  <si>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</si>
  <si>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</si>
  <si>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</si>
  <si>
    <t>PVH-110101</t>
  </si>
  <si>
    <t>Шланг полив ПВХ 1/2" (12мм) 3 слоя МЕТЕОР (-5*+60*, 8бар) зеленный с оранж полосой 1,8мм (бухта 20м)</t>
  </si>
  <si>
    <t>835.20 руб.</t>
  </si>
  <si>
    <t>шт</t>
  </si>
  <si>
    <t>PVH-110102</t>
  </si>
  <si>
    <t>Шланг полив ПВХ 5/8" (16мм) 3 слоя МЕТЕОР (-5*+60*, 8бар) зеленный с оранж полосой, 1,7мм (бухта 20м</t>
  </si>
  <si>
    <t>1 089.18 руб.</t>
  </si>
  <si>
    <t>PVH-110103</t>
  </si>
  <si>
    <t>Шланг полив ПВХ 3/4" (18мм) 3 слоя МЕТЕОР (-5*+60*, 8бар) зеленный с оранж полосой 1,5мм (бухта 20м)</t>
  </si>
  <si>
    <t>1 044.36 руб.</t>
  </si>
  <si>
    <t>PVH-110104</t>
  </si>
  <si>
    <t>Шланг полив ТЭП 3/4" (18мм) РЕЗИНОВЫЙ армированный, черный, (бухта 20м)</t>
  </si>
  <si>
    <t>2 388.96 руб.</t>
  </si>
  <si>
    <t>PVH-110105</t>
  </si>
  <si>
    <t>Шланг полив ПВХ 3/4" (18мм) СИЛИКОН ЛЮКС (-10*+60*, 12бар) фиолетовый 2,5мм (бухта 20м)</t>
  </si>
  <si>
    <t>1 791.36 руб.</t>
  </si>
  <si>
    <t>PVH-110106</t>
  </si>
  <si>
    <t>Шланг полив ПВХ 3/4" (18мм) СИЛИКОН АРМИРОВАННЫЙ (-10*+60*, 10бар) прозрачный 2мм (бухта 20м)</t>
  </si>
  <si>
    <t>1 492.56 руб.</t>
  </si>
  <si>
    <t>PVH-110107</t>
  </si>
  <si>
    <t>Шланг полив ПВХ 3/4" (18мм) СИЛИКОН (-10*+60*, 10бар) прозрачный 1,7мм (бухта 20м)</t>
  </si>
  <si>
    <t>1 163.88 руб.</t>
  </si>
  <si>
    <t>PVH-110108</t>
  </si>
  <si>
    <t>Шланг полив ПВХ 3/4" (18мм) СИЛИКОН ЦВЕТНОЙ (-10*+60*, 6бар) 1,4мм (бухта 20м)</t>
  </si>
  <si>
    <t>PVH-110109</t>
  </si>
  <si>
    <t>Шланг полив ПВХ 3/4" (18мм) ТИТАН армированный 3 слоя, белый с серой полосой, 2,2мм (бухта 20м)</t>
  </si>
  <si>
    <t>1 641.96 руб.</t>
  </si>
  <si>
    <t>PVH-110110</t>
  </si>
  <si>
    <t>Шланг полив ТЭП 3/4" (18мм) ТОРНАДО армированный, черный с синей полосой, (бухта 20м)</t>
  </si>
  <si>
    <t>2 444.22 руб.</t>
  </si>
  <si>
    <t>PVH-110111</t>
  </si>
  <si>
    <t>Шланг полив ПВХ 3/4" (18мм) ТРИТОН армированный 3 слоя, черный с оранж полосой, 1,5мм (бухта 20м)</t>
  </si>
  <si>
    <t>PVH-110112</t>
  </si>
  <si>
    <t>Шланг полив ПВХ 3/4" (18мм) ЮПИТЕР армированный 3 слоя, оранж. с серой полосой, 2,7мм (бухта 20м)</t>
  </si>
  <si>
    <t>1 879.56 руб.</t>
  </si>
  <si>
    <t>PVH-110201</t>
  </si>
  <si>
    <t>Шланг полив ПВХ 3/4" (18мм) 3 слоя 1,7мм (-5*+50*, 6бар) желтый с черной полосой  (бухта 25м)</t>
  </si>
  <si>
    <t>1 583.71 руб.</t>
  </si>
  <si>
    <t>PVH-110202</t>
  </si>
  <si>
    <t>Шланг полив ПВХ 3/4" (18мм) 3 слоя 1,7мм (-5*+50*, 6бар) оранжевый с черной полосой  (бухта 25м)</t>
  </si>
  <si>
    <t>1 624.90 руб.</t>
  </si>
  <si>
    <t>PVH-110203</t>
  </si>
  <si>
    <t>Шланг полив ПВХ 3/4" (18мм) 3 слоя 1,7мм (-5*+50*, 6бар) салатовый с серой полосой  (бухта 25м)</t>
  </si>
  <si>
    <t>PVH-110204</t>
  </si>
  <si>
    <t>Шланг полив ПВХ 3/4" (18мм) 3 слоя 1,7мм (-5*+50*, 6бар) синий с оранж полосой  (бухта 25м)</t>
  </si>
  <si>
    <t>PVH-110205</t>
  </si>
  <si>
    <t>Шланг полив ПВХ 3/4" (18мм) 3 слоя 1,5мм (-5*+50*, 4бар) военный  (бухта 25м)</t>
  </si>
  <si>
    <t>1 447.06 руб.</t>
  </si>
  <si>
    <t>PVH-110206</t>
  </si>
  <si>
    <t>Шланг полив ПВХ 3/4" (18мм) 3 слоя 1,4мм (-5*+50*, 4бар) фиолетовый с голубой полосой  (бухта 20м) Л</t>
  </si>
  <si>
    <t>1 130.69 руб.</t>
  </si>
  <si>
    <t>PVH-110207</t>
  </si>
  <si>
    <t>Шланг полив ПВХ 3/4" (18мм) 3 слоя 1,4мм (-5*+50*, 4бар) красный с черной полосой  (бухта 20м) Флокс</t>
  </si>
  <si>
    <t>1 031.40 руб.</t>
  </si>
  <si>
    <t>PVH-110209</t>
  </si>
  <si>
    <t>Шланг полив резиновый 12мм армированный напорный КОРДОВЫЙ (бухта 25м)</t>
  </si>
  <si>
    <t>63.65 руб.</t>
  </si>
  <si>
    <t>пог</t>
  </si>
  <si>
    <t>PVH-110210</t>
  </si>
  <si>
    <t>Шланг полив резиновый 12мм армированный напорный КОРДОВЫЙ (бухта 50м)</t>
  </si>
  <si>
    <t>PVH-110211</t>
  </si>
  <si>
    <t>Шланг полив резиновый 16мм армированный напорный КОРДОВЫЙ (бухта 25м)</t>
  </si>
  <si>
    <t>88.92 руб.</t>
  </si>
  <si>
    <t>PVH-110212</t>
  </si>
  <si>
    <t>Шланг полив резиновый 16мм армированный напорный КОРДОВЫЙ (бухта 50м)</t>
  </si>
  <si>
    <t>PVH-110213</t>
  </si>
  <si>
    <t>Шланг полив резиновый 18мм армированный напорный КОРДОВЫЙ (бухта 25м)</t>
  </si>
  <si>
    <t>102.96 руб.</t>
  </si>
  <si>
    <t>PVH-110214</t>
  </si>
  <si>
    <t>Шланг полив резиновый 18мм армированный напорный КОРДОВЫЙ (бухта 50м)</t>
  </si>
  <si>
    <t>PVH-110215</t>
  </si>
  <si>
    <t>Шланг полив резиновый 20мм армированный напорный КОРДОВЫЙ (бухта 25м)</t>
  </si>
  <si>
    <t>111.38 руб.</t>
  </si>
  <si>
    <t>PVH-110216</t>
  </si>
  <si>
    <t>Шланг полив резиновый 20мм армированный напорный КОРДОВЫЙ (бухта 50м)</t>
  </si>
  <si>
    <t>PVH-110217</t>
  </si>
  <si>
    <t>Шланг полив резиновый 25мм армированный напорный КОРДОВЫЙ (бухта 25м)</t>
  </si>
  <si>
    <t>160.99 руб.</t>
  </si>
  <si>
    <t>PVH-110218</t>
  </si>
  <si>
    <t>Шланг полив резиновый 25мм армированный напорный КОРДОВЫЙ (бухта 50м)</t>
  </si>
  <si>
    <t>PVH-110219</t>
  </si>
  <si>
    <t>Шланг полив ТЭП с покрытием Soft-touc 3/4" (18-20мм)  армированный, оранжевый (бухта 20м)</t>
  </si>
  <si>
    <t>2 500.00 руб.</t>
  </si>
  <si>
    <t>PVH-110220</t>
  </si>
  <si>
    <t>Шланг полив ТЭП с покрытием Soft-touc 3/4" (18-20мм)  армированный, синий (бухта 20м)</t>
  </si>
  <si>
    <t>2 500.10 руб.</t>
  </si>
  <si>
    <t>PVH-110221</t>
  </si>
  <si>
    <t>Шланг саморастягивающийся 2,5-7,5м в комплекте с коннекторами и пистолетом, синий</t>
  </si>
  <si>
    <t>527.90 руб.</t>
  </si>
  <si>
    <t>PVH-110222</t>
  </si>
  <si>
    <t>Шланг саморастягивающийся 5-15м в комплекте с коннекторами и пистолетом, синий</t>
  </si>
  <si>
    <t>853.63 руб.</t>
  </si>
  <si>
    <t>PVH-110223</t>
  </si>
  <si>
    <t>Шланг саморастягивающийся 7,5-22,5м в комплекте с коннекторами и пистолетом, синий</t>
  </si>
  <si>
    <t>1 108.22 руб.</t>
  </si>
  <si>
    <t>PVH-110224</t>
  </si>
  <si>
    <t>Шланг саморастягивающийся 10-30м в комплекте с коннекторами и пистолетом, синий</t>
  </si>
  <si>
    <t>1 454.54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</si>
</sst>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SUM(L2:L72)</f>
        <v>0</v>
      </c>
    </row>
    <row r="2" spans="1:12">
      <c r="A2" s="1"/>
      <c r="B2" s="1">
        <v>882681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K2*1002.56</f>
        <v>0</v>
      </c>
    </row>
    <row r="3" spans="1:12">
      <c r="A3" s="1"/>
      <c r="B3" s="1">
        <v>882682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K3*2005.13</f>
        <v>0</v>
      </c>
    </row>
    <row r="4" spans="1:12">
      <c r="A4" s="1"/>
      <c r="B4" s="1">
        <v>882683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K4*1403.59</f>
        <v>0</v>
      </c>
    </row>
    <row r="5" spans="1:12">
      <c r="A5" s="1"/>
      <c r="B5" s="1">
        <v>882684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K5*2807.18</f>
        <v>0</v>
      </c>
    </row>
    <row r="6" spans="1:12">
      <c r="A6" s="1"/>
      <c r="B6" s="1">
        <v>882685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K6*979.36</f>
        <v>0</v>
      </c>
    </row>
    <row r="7" spans="1:12">
      <c r="A7" s="1"/>
      <c r="B7" s="1">
        <v>882686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K7*1958.72</f>
        <v>0</v>
      </c>
    </row>
    <row r="8" spans="1:12">
      <c r="A8" s="1"/>
      <c r="B8" s="1">
        <v>882687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K8*1371.10</f>
        <v>0</v>
      </c>
    </row>
    <row r="9" spans="1:12">
      <c r="A9" s="1"/>
      <c r="B9" s="1">
        <v>882688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K9*2742.20</f>
        <v>0</v>
      </c>
    </row>
    <row r="10" spans="1:12">
      <c r="A10" s="1"/>
      <c r="B10" s="1">
        <v>882689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K10*1455.77</f>
        <v>0</v>
      </c>
    </row>
    <row r="11" spans="1:12">
      <c r="A11" s="1"/>
      <c r="B11" s="1">
        <v>882690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K11*2911.53</f>
        <v>0</v>
      </c>
    </row>
    <row r="12" spans="1:12">
      <c r="A12" s="1"/>
      <c r="B12" s="1">
        <v>882691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K12*2426.28</f>
        <v>0</v>
      </c>
    </row>
    <row r="13" spans="1:12">
      <c r="A13" s="1"/>
      <c r="B13" s="1">
        <v>882692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K13*4852.55</f>
        <v>0</v>
      </c>
    </row>
    <row r="14" spans="1:12">
      <c r="A14" s="1"/>
      <c r="B14" s="1">
        <v>882693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K14*1462.21</f>
        <v>0</v>
      </c>
    </row>
    <row r="15" spans="1:12">
      <c r="A15" s="1"/>
      <c r="B15" s="1">
        <v>882694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K15*2924.42</f>
        <v>0</v>
      </c>
    </row>
    <row r="16" spans="1:12">
      <c r="A16" s="1"/>
      <c r="B16" s="1">
        <v>882695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K16*2437.01</f>
        <v>0</v>
      </c>
    </row>
    <row r="17" spans="1:12">
      <c r="A17" s="1"/>
      <c r="B17" s="1">
        <v>882696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K17*4874.03</f>
        <v>0</v>
      </c>
    </row>
    <row r="18" spans="1:12">
      <c r="A18" s="1"/>
      <c r="B18" s="1">
        <v>882697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K18*1789.22</f>
        <v>0</v>
      </c>
    </row>
    <row r="19" spans="1:12">
      <c r="A19" s="1"/>
      <c r="B19" s="1">
        <v>882698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K19*3578.44</f>
        <v>0</v>
      </c>
    </row>
    <row r="20" spans="1:12">
      <c r="A20" s="1"/>
      <c r="B20" s="1">
        <v>882699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K20*2963.39</f>
        <v>0</v>
      </c>
    </row>
    <row r="21" spans="1:12">
      <c r="A21" s="1"/>
      <c r="B21" s="1">
        <v>882700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K21*5926.78</f>
        <v>0</v>
      </c>
    </row>
    <row r="22" spans="1:12">
      <c r="A22" s="1"/>
      <c r="B22" s="1">
        <v>882701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K22*2048.46</f>
        <v>0</v>
      </c>
    </row>
    <row r="23" spans="1:12">
      <c r="A23" s="1"/>
      <c r="B23" s="1">
        <v>882702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K23*4096.92</f>
        <v>0</v>
      </c>
    </row>
    <row r="24" spans="1:12">
      <c r="A24" s="1"/>
      <c r="B24" s="1">
        <v>882703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K24*3392.76</f>
        <v>0</v>
      </c>
    </row>
    <row r="25" spans="1:12">
      <c r="A25" s="1"/>
      <c r="B25" s="1">
        <v>882704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K25*6785.52</f>
        <v>0</v>
      </c>
    </row>
    <row r="26" spans="1:12">
      <c r="A26" s="1"/>
      <c r="B26" s="1">
        <v>882705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K26*6337.42</f>
        <v>0</v>
      </c>
    </row>
    <row r="27" spans="1:12">
      <c r="A27" s="1"/>
      <c r="B27" s="1">
        <v>882706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K27*12674.85</f>
        <v>0</v>
      </c>
    </row>
    <row r="28" spans="1:12">
      <c r="A28" s="1"/>
      <c r="B28" s="1">
        <v>882707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K28*2048.12</f>
        <v>0</v>
      </c>
    </row>
    <row r="29" spans="1:12">
      <c r="A29" s="1"/>
      <c r="B29" s="1">
        <v>882708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K29*4096.24</f>
        <v>0</v>
      </c>
    </row>
    <row r="30" spans="1:12">
      <c r="A30" s="1"/>
      <c r="B30" s="1">
        <v>882709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K30*3392.20</f>
        <v>0</v>
      </c>
    </row>
    <row r="31" spans="1:12">
      <c r="A31" s="1"/>
      <c r="B31" s="1">
        <v>882710</v>
      </c>
      <c r="C31" s="1" t="s">
        <v>100</v>
      </c>
      <c r="D31" s="1"/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K31*6784.39</f>
        <v>0</v>
      </c>
    </row>
    <row r="32" spans="1:12">
      <c r="A32" s="1"/>
      <c r="B32" s="1">
        <v>882711</v>
      </c>
      <c r="C32" s="1" t="s">
        <v>103</v>
      </c>
      <c r="D32" s="1"/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K32*6336.36</f>
        <v>0</v>
      </c>
    </row>
    <row r="33" spans="1:12">
      <c r="A33" s="1"/>
      <c r="B33" s="1">
        <v>882712</v>
      </c>
      <c r="C33" s="1" t="s">
        <v>106</v>
      </c>
      <c r="D33" s="1"/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K33*12672.73</f>
        <v>0</v>
      </c>
    </row>
    <row r="34" spans="1:12">
      <c r="A34" s="1"/>
      <c r="B34" s="1">
        <v>882713</v>
      </c>
      <c r="C34" s="1" t="s">
        <v>109</v>
      </c>
      <c r="D34" s="1"/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K34*2489.76</f>
        <v>0</v>
      </c>
    </row>
    <row r="35" spans="1:12">
      <c r="A35" s="1"/>
      <c r="B35" s="1">
        <v>882714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K35*4979.52</f>
        <v>0</v>
      </c>
    </row>
    <row r="36" spans="1:12">
      <c r="A36" s="1"/>
      <c r="B36" s="1">
        <v>882715</v>
      </c>
      <c r="C36" s="1" t="s">
        <v>115</v>
      </c>
      <c r="D36" s="1"/>
      <c r="E36" s="3" t="s">
        <v>116</v>
      </c>
      <c r="F36" s="1" t="s">
        <v>111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K36*2489.76</f>
        <v>0</v>
      </c>
    </row>
    <row r="37" spans="1:12">
      <c r="A37" s="1"/>
      <c r="B37" s="1">
        <v>882716</v>
      </c>
      <c r="C37" s="1" t="s">
        <v>117</v>
      </c>
      <c r="D37" s="1"/>
      <c r="E37" s="3" t="s">
        <v>118</v>
      </c>
      <c r="F37" s="1" t="s">
        <v>114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K37*4979.52</f>
        <v>0</v>
      </c>
    </row>
    <row r="38" spans="1:12">
      <c r="A38" s="1"/>
      <c r="B38" s="1">
        <v>882717</v>
      </c>
      <c r="C38" s="1" t="s">
        <v>119</v>
      </c>
      <c r="D38" s="1"/>
      <c r="E38" s="3" t="s">
        <v>120</v>
      </c>
      <c r="F38" s="1" t="s">
        <v>121</v>
      </c>
      <c r="G38" s="1" t="s">
        <v>14</v>
      </c>
      <c r="H38" s="1" t="s">
        <v>14</v>
      </c>
      <c r="I38" s="1" t="s">
        <v>14</v>
      </c>
      <c r="J38" s="1" t="s">
        <v>122</v>
      </c>
      <c r="K38" s="2"/>
      <c r="L38" s="5">
        <f>K38*835.20</f>
        <v>0</v>
      </c>
    </row>
    <row r="39" spans="1:12">
      <c r="A39" s="1"/>
      <c r="B39" s="1">
        <v>882718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122</v>
      </c>
      <c r="K39" s="2"/>
      <c r="L39" s="5">
        <f>K39*1089.18</f>
        <v>0</v>
      </c>
    </row>
    <row r="40" spans="1:12">
      <c r="A40" s="1"/>
      <c r="B40" s="1">
        <v>882719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122</v>
      </c>
      <c r="K40" s="2"/>
      <c r="L40" s="5">
        <f>K40*1044.36</f>
        <v>0</v>
      </c>
    </row>
    <row r="41" spans="1:12">
      <c r="A41" s="1"/>
      <c r="B41" s="1">
        <v>882720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122</v>
      </c>
      <c r="K41" s="2"/>
      <c r="L41" s="5">
        <f>K41*2388.96</f>
        <v>0</v>
      </c>
    </row>
    <row r="42" spans="1:12">
      <c r="A42" s="1"/>
      <c r="B42" s="1">
        <v>882721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122</v>
      </c>
      <c r="K42" s="2"/>
      <c r="L42" s="5">
        <f>K42*1791.36</f>
        <v>0</v>
      </c>
    </row>
    <row r="43" spans="1:12">
      <c r="A43" s="1"/>
      <c r="B43" s="1">
        <v>882722</v>
      </c>
      <c r="C43" s="1" t="s">
        <v>135</v>
      </c>
      <c r="D43" s="1"/>
      <c r="E43" s="3" t="s">
        <v>136</v>
      </c>
      <c r="F43" s="1" t="s">
        <v>137</v>
      </c>
      <c r="G43" s="1" t="s">
        <v>14</v>
      </c>
      <c r="H43" s="1" t="s">
        <v>14</v>
      </c>
      <c r="I43" s="1" t="s">
        <v>14</v>
      </c>
      <c r="J43" s="1" t="s">
        <v>122</v>
      </c>
      <c r="K43" s="2"/>
      <c r="L43" s="5">
        <f>K43*1492.56</f>
        <v>0</v>
      </c>
    </row>
    <row r="44" spans="1:12">
      <c r="A44" s="1"/>
      <c r="B44" s="1">
        <v>882723</v>
      </c>
      <c r="C44" s="1" t="s">
        <v>138</v>
      </c>
      <c r="D44" s="1"/>
      <c r="E44" s="3" t="s">
        <v>139</v>
      </c>
      <c r="F44" s="1" t="s">
        <v>140</v>
      </c>
      <c r="G44" s="1" t="s">
        <v>14</v>
      </c>
      <c r="H44" s="1" t="s">
        <v>14</v>
      </c>
      <c r="I44" s="1" t="s">
        <v>14</v>
      </c>
      <c r="J44" s="1" t="s">
        <v>122</v>
      </c>
      <c r="K44" s="2"/>
      <c r="L44" s="5">
        <f>K44*1163.88</f>
        <v>0</v>
      </c>
    </row>
    <row r="45" spans="1:12">
      <c r="A45" s="1"/>
      <c r="B45" s="1">
        <v>882724</v>
      </c>
      <c r="C45" s="1" t="s">
        <v>141</v>
      </c>
      <c r="D45" s="1"/>
      <c r="E45" s="3" t="s">
        <v>142</v>
      </c>
      <c r="F45" s="1" t="s">
        <v>128</v>
      </c>
      <c r="G45" s="1" t="s">
        <v>14</v>
      </c>
      <c r="H45" s="1" t="s">
        <v>14</v>
      </c>
      <c r="I45" s="1" t="s">
        <v>14</v>
      </c>
      <c r="J45" s="1" t="s">
        <v>122</v>
      </c>
      <c r="K45" s="2"/>
      <c r="L45" s="5">
        <f>K45*1044.36</f>
        <v>0</v>
      </c>
    </row>
    <row r="46" spans="1:12">
      <c r="A46" s="1"/>
      <c r="B46" s="1">
        <v>882725</v>
      </c>
      <c r="C46" s="1" t="s">
        <v>143</v>
      </c>
      <c r="D46" s="1"/>
      <c r="E46" s="3" t="s">
        <v>144</v>
      </c>
      <c r="F46" s="1" t="s">
        <v>145</v>
      </c>
      <c r="G46" s="1" t="s">
        <v>14</v>
      </c>
      <c r="H46" s="1" t="s">
        <v>14</v>
      </c>
      <c r="I46" s="1" t="s">
        <v>14</v>
      </c>
      <c r="J46" s="1" t="s">
        <v>122</v>
      </c>
      <c r="K46" s="2"/>
      <c r="L46" s="5">
        <f>K46*1641.96</f>
        <v>0</v>
      </c>
    </row>
    <row r="47" spans="1:12">
      <c r="A47" s="1"/>
      <c r="B47" s="1">
        <v>882726</v>
      </c>
      <c r="C47" s="1" t="s">
        <v>146</v>
      </c>
      <c r="D47" s="1"/>
      <c r="E47" s="3" t="s">
        <v>147</v>
      </c>
      <c r="F47" s="1" t="s">
        <v>148</v>
      </c>
      <c r="G47" s="1" t="s">
        <v>14</v>
      </c>
      <c r="H47" s="1" t="s">
        <v>14</v>
      </c>
      <c r="I47" s="1" t="s">
        <v>14</v>
      </c>
      <c r="J47" s="1" t="s">
        <v>122</v>
      </c>
      <c r="K47" s="2"/>
      <c r="L47" s="5">
        <f>K47*2444.22</f>
        <v>0</v>
      </c>
    </row>
    <row r="48" spans="1:12">
      <c r="A48" s="1"/>
      <c r="B48" s="1">
        <v>882727</v>
      </c>
      <c r="C48" s="1" t="s">
        <v>149</v>
      </c>
      <c r="D48" s="1"/>
      <c r="E48" s="3" t="s">
        <v>150</v>
      </c>
      <c r="F48" s="1" t="s">
        <v>128</v>
      </c>
      <c r="G48" s="1" t="s">
        <v>14</v>
      </c>
      <c r="H48" s="1" t="s">
        <v>14</v>
      </c>
      <c r="I48" s="1" t="s">
        <v>14</v>
      </c>
      <c r="J48" s="1" t="s">
        <v>122</v>
      </c>
      <c r="K48" s="2"/>
      <c r="L48" s="5">
        <f>K48*1044.36</f>
        <v>0</v>
      </c>
    </row>
    <row r="49" spans="1:12">
      <c r="A49" s="1"/>
      <c r="B49" s="1">
        <v>882728</v>
      </c>
      <c r="C49" s="1" t="s">
        <v>151</v>
      </c>
      <c r="D49" s="1"/>
      <c r="E49" s="3" t="s">
        <v>152</v>
      </c>
      <c r="F49" s="1" t="s">
        <v>153</v>
      </c>
      <c r="G49" s="1" t="s">
        <v>14</v>
      </c>
      <c r="H49" s="1" t="s">
        <v>14</v>
      </c>
      <c r="I49" s="1" t="s">
        <v>14</v>
      </c>
      <c r="J49" s="1" t="s">
        <v>122</v>
      </c>
      <c r="K49" s="2"/>
      <c r="L49" s="5">
        <f>K49*1879.56</f>
        <v>0</v>
      </c>
    </row>
    <row r="50" spans="1:12">
      <c r="A50" s="1"/>
      <c r="B50" s="1">
        <v>882730</v>
      </c>
      <c r="C50" s="1" t="s">
        <v>154</v>
      </c>
      <c r="D50" s="1"/>
      <c r="E50" s="3" t="s">
        <v>155</v>
      </c>
      <c r="F50" s="1" t="s">
        <v>156</v>
      </c>
      <c r="G50" s="1" t="s">
        <v>14</v>
      </c>
      <c r="H50" s="1" t="s">
        <v>14</v>
      </c>
      <c r="I50" s="1" t="s">
        <v>14</v>
      </c>
      <c r="J50" s="1" t="s">
        <v>122</v>
      </c>
      <c r="K50" s="2"/>
      <c r="L50" s="5">
        <f>K50*1583.71</f>
        <v>0</v>
      </c>
    </row>
    <row r="51" spans="1:12">
      <c r="A51" s="1"/>
      <c r="B51" s="1">
        <v>882731</v>
      </c>
      <c r="C51" s="1" t="s">
        <v>157</v>
      </c>
      <c r="D51" s="1"/>
      <c r="E51" s="3" t="s">
        <v>158</v>
      </c>
      <c r="F51" s="1" t="s">
        <v>159</v>
      </c>
      <c r="G51" s="1" t="s">
        <v>14</v>
      </c>
      <c r="H51" s="1" t="s">
        <v>14</v>
      </c>
      <c r="I51" s="1" t="s">
        <v>14</v>
      </c>
      <c r="J51" s="1" t="s">
        <v>122</v>
      </c>
      <c r="K51" s="2"/>
      <c r="L51" s="5">
        <f>K51*1624.90</f>
        <v>0</v>
      </c>
    </row>
    <row r="52" spans="1:12">
      <c r="A52" s="1"/>
      <c r="B52" s="1">
        <v>882732</v>
      </c>
      <c r="C52" s="1" t="s">
        <v>160</v>
      </c>
      <c r="D52" s="1"/>
      <c r="E52" s="3" t="s">
        <v>161</v>
      </c>
      <c r="F52" s="1" t="s">
        <v>159</v>
      </c>
      <c r="G52" s="1" t="s">
        <v>14</v>
      </c>
      <c r="H52" s="1" t="s">
        <v>14</v>
      </c>
      <c r="I52" s="1" t="s">
        <v>14</v>
      </c>
      <c r="J52" s="1" t="s">
        <v>122</v>
      </c>
      <c r="K52" s="2"/>
      <c r="L52" s="5">
        <f>K52*1624.90</f>
        <v>0</v>
      </c>
    </row>
    <row r="53" spans="1:12">
      <c r="A53" s="1"/>
      <c r="B53" s="1">
        <v>882733</v>
      </c>
      <c r="C53" s="1" t="s">
        <v>162</v>
      </c>
      <c r="D53" s="1"/>
      <c r="E53" s="3" t="s">
        <v>163</v>
      </c>
      <c r="F53" s="1" t="s">
        <v>156</v>
      </c>
      <c r="G53" s="1" t="s">
        <v>14</v>
      </c>
      <c r="H53" s="1" t="s">
        <v>14</v>
      </c>
      <c r="I53" s="1" t="s">
        <v>14</v>
      </c>
      <c r="J53" s="1" t="s">
        <v>122</v>
      </c>
      <c r="K53" s="2"/>
      <c r="L53" s="5">
        <f>K53*1583.71</f>
        <v>0</v>
      </c>
    </row>
    <row r="54" spans="1:12">
      <c r="A54" s="1"/>
      <c r="B54" s="1">
        <v>882734</v>
      </c>
      <c r="C54" s="1" t="s">
        <v>164</v>
      </c>
      <c r="D54" s="1"/>
      <c r="E54" s="3" t="s">
        <v>165</v>
      </c>
      <c r="F54" s="1" t="s">
        <v>166</v>
      </c>
      <c r="G54" s="1" t="s">
        <v>14</v>
      </c>
      <c r="H54" s="1" t="s">
        <v>14</v>
      </c>
      <c r="I54" s="1" t="s">
        <v>14</v>
      </c>
      <c r="J54" s="1" t="s">
        <v>122</v>
      </c>
      <c r="K54" s="2"/>
      <c r="L54" s="5">
        <f>K54*1447.06</f>
        <v>0</v>
      </c>
    </row>
    <row r="55" spans="1:12">
      <c r="A55" s="1"/>
      <c r="B55" s="1">
        <v>882735</v>
      </c>
      <c r="C55" s="1" t="s">
        <v>167</v>
      </c>
      <c r="D55" s="1"/>
      <c r="E55" s="3" t="s">
        <v>168</v>
      </c>
      <c r="F55" s="1" t="s">
        <v>169</v>
      </c>
      <c r="G55" s="1" t="s">
        <v>14</v>
      </c>
      <c r="H55" s="1" t="s">
        <v>14</v>
      </c>
      <c r="I55" s="1" t="s">
        <v>14</v>
      </c>
      <c r="J55" s="1" t="s">
        <v>122</v>
      </c>
      <c r="K55" s="2"/>
      <c r="L55" s="5">
        <f>K55*1130.69</f>
        <v>0</v>
      </c>
    </row>
    <row r="56" spans="1:12">
      <c r="A56" s="1"/>
      <c r="B56" s="1">
        <v>882736</v>
      </c>
      <c r="C56" s="1" t="s">
        <v>170</v>
      </c>
      <c r="D56" s="1"/>
      <c r="E56" s="3" t="s">
        <v>171</v>
      </c>
      <c r="F56" s="1" t="s">
        <v>172</v>
      </c>
      <c r="G56" s="1" t="s">
        <v>14</v>
      </c>
      <c r="H56" s="1" t="s">
        <v>14</v>
      </c>
      <c r="I56" s="1" t="s">
        <v>14</v>
      </c>
      <c r="J56" s="1" t="s">
        <v>122</v>
      </c>
      <c r="K56" s="2"/>
      <c r="L56" s="5">
        <f>K56*1031.40</f>
        <v>0</v>
      </c>
    </row>
    <row r="57" spans="1:12">
      <c r="A57" s="1"/>
      <c r="B57" s="1">
        <v>882737</v>
      </c>
      <c r="C57" s="1" t="s">
        <v>173</v>
      </c>
      <c r="D57" s="1"/>
      <c r="E57" s="3" t="s">
        <v>174</v>
      </c>
      <c r="F57" s="1" t="s">
        <v>175</v>
      </c>
      <c r="G57" s="1" t="s">
        <v>14</v>
      </c>
      <c r="H57" s="1" t="s">
        <v>14</v>
      </c>
      <c r="I57" s="1" t="s">
        <v>14</v>
      </c>
      <c r="J57" s="1" t="s">
        <v>176</v>
      </c>
      <c r="K57" s="2"/>
      <c r="L57" s="5">
        <f>K57*63.65</f>
        <v>0</v>
      </c>
    </row>
    <row r="58" spans="1:12">
      <c r="A58" s="1"/>
      <c r="B58" s="1">
        <v>882738</v>
      </c>
      <c r="C58" s="1" t="s">
        <v>177</v>
      </c>
      <c r="D58" s="1"/>
      <c r="E58" s="3" t="s">
        <v>178</v>
      </c>
      <c r="F58" s="1" t="s">
        <v>175</v>
      </c>
      <c r="G58" s="1" t="s">
        <v>14</v>
      </c>
      <c r="H58" s="1" t="s">
        <v>14</v>
      </c>
      <c r="I58" s="1" t="s">
        <v>14</v>
      </c>
      <c r="J58" s="1" t="s">
        <v>176</v>
      </c>
      <c r="K58" s="2"/>
      <c r="L58" s="5">
        <f>K58*63.65</f>
        <v>0</v>
      </c>
    </row>
    <row r="59" spans="1:12">
      <c r="A59" s="1"/>
      <c r="B59" s="1">
        <v>882739</v>
      </c>
      <c r="C59" s="1" t="s">
        <v>179</v>
      </c>
      <c r="D59" s="1"/>
      <c r="E59" s="3" t="s">
        <v>180</v>
      </c>
      <c r="F59" s="1" t="s">
        <v>181</v>
      </c>
      <c r="G59" s="1" t="s">
        <v>14</v>
      </c>
      <c r="H59" s="1" t="s">
        <v>14</v>
      </c>
      <c r="I59" s="1" t="s">
        <v>14</v>
      </c>
      <c r="J59" s="1" t="s">
        <v>176</v>
      </c>
      <c r="K59" s="2"/>
      <c r="L59" s="5">
        <f>K59*88.92</f>
        <v>0</v>
      </c>
    </row>
    <row r="60" spans="1:12">
      <c r="A60" s="1"/>
      <c r="B60" s="1">
        <v>882740</v>
      </c>
      <c r="C60" s="1" t="s">
        <v>182</v>
      </c>
      <c r="D60" s="1"/>
      <c r="E60" s="3" t="s">
        <v>183</v>
      </c>
      <c r="F60" s="1" t="s">
        <v>181</v>
      </c>
      <c r="G60" s="1" t="s">
        <v>14</v>
      </c>
      <c r="H60" s="1" t="s">
        <v>14</v>
      </c>
      <c r="I60" s="1" t="s">
        <v>14</v>
      </c>
      <c r="J60" s="1" t="s">
        <v>176</v>
      </c>
      <c r="K60" s="2"/>
      <c r="L60" s="5">
        <f>K60*88.92</f>
        <v>0</v>
      </c>
    </row>
    <row r="61" spans="1:12">
      <c r="A61" s="1"/>
      <c r="B61" s="1">
        <v>882741</v>
      </c>
      <c r="C61" s="1" t="s">
        <v>184</v>
      </c>
      <c r="D61" s="1"/>
      <c r="E61" s="3" t="s">
        <v>185</v>
      </c>
      <c r="F61" s="1" t="s">
        <v>186</v>
      </c>
      <c r="G61" s="1" t="s">
        <v>14</v>
      </c>
      <c r="H61" s="1" t="s">
        <v>14</v>
      </c>
      <c r="I61" s="1" t="s">
        <v>14</v>
      </c>
      <c r="J61" s="1" t="s">
        <v>176</v>
      </c>
      <c r="K61" s="2"/>
      <c r="L61" s="5">
        <f>K61*102.96</f>
        <v>0</v>
      </c>
    </row>
    <row r="62" spans="1:12">
      <c r="A62" s="1"/>
      <c r="B62" s="1">
        <v>882742</v>
      </c>
      <c r="C62" s="1" t="s">
        <v>187</v>
      </c>
      <c r="D62" s="1"/>
      <c r="E62" s="3" t="s">
        <v>188</v>
      </c>
      <c r="F62" s="1" t="s">
        <v>186</v>
      </c>
      <c r="G62" s="1" t="s">
        <v>14</v>
      </c>
      <c r="H62" s="1" t="s">
        <v>14</v>
      </c>
      <c r="I62" s="1" t="s">
        <v>14</v>
      </c>
      <c r="J62" s="1" t="s">
        <v>176</v>
      </c>
      <c r="K62" s="2"/>
      <c r="L62" s="5">
        <f>K62*102.96</f>
        <v>0</v>
      </c>
    </row>
    <row r="63" spans="1:12">
      <c r="A63" s="1"/>
      <c r="B63" s="1">
        <v>882743</v>
      </c>
      <c r="C63" s="1" t="s">
        <v>189</v>
      </c>
      <c r="D63" s="1"/>
      <c r="E63" s="3" t="s">
        <v>190</v>
      </c>
      <c r="F63" s="1" t="s">
        <v>191</v>
      </c>
      <c r="G63" s="1" t="s">
        <v>14</v>
      </c>
      <c r="H63" s="1" t="s">
        <v>14</v>
      </c>
      <c r="I63" s="1" t="s">
        <v>14</v>
      </c>
      <c r="J63" s="1" t="s">
        <v>176</v>
      </c>
      <c r="K63" s="2"/>
      <c r="L63" s="5">
        <f>K63*111.38</f>
        <v>0</v>
      </c>
    </row>
    <row r="64" spans="1:12">
      <c r="A64" s="1"/>
      <c r="B64" s="1">
        <v>882744</v>
      </c>
      <c r="C64" s="1" t="s">
        <v>192</v>
      </c>
      <c r="D64" s="1"/>
      <c r="E64" s="3" t="s">
        <v>193</v>
      </c>
      <c r="F64" s="1" t="s">
        <v>191</v>
      </c>
      <c r="G64" s="1" t="s">
        <v>14</v>
      </c>
      <c r="H64" s="1" t="s">
        <v>14</v>
      </c>
      <c r="I64" s="1" t="s">
        <v>14</v>
      </c>
      <c r="J64" s="1" t="s">
        <v>176</v>
      </c>
      <c r="K64" s="2"/>
      <c r="L64" s="5">
        <f>K64*111.38</f>
        <v>0</v>
      </c>
    </row>
    <row r="65" spans="1:12">
      <c r="A65" s="1"/>
      <c r="B65" s="1">
        <v>882745</v>
      </c>
      <c r="C65" s="1" t="s">
        <v>194</v>
      </c>
      <c r="D65" s="1"/>
      <c r="E65" s="3" t="s">
        <v>195</v>
      </c>
      <c r="F65" s="1" t="s">
        <v>196</v>
      </c>
      <c r="G65" s="1" t="s">
        <v>14</v>
      </c>
      <c r="H65" s="1" t="s">
        <v>14</v>
      </c>
      <c r="I65" s="1" t="s">
        <v>14</v>
      </c>
      <c r="J65" s="1" t="s">
        <v>176</v>
      </c>
      <c r="K65" s="2"/>
      <c r="L65" s="5">
        <f>K65*160.99</f>
        <v>0</v>
      </c>
    </row>
    <row r="66" spans="1:12">
      <c r="A66" s="1"/>
      <c r="B66" s="1">
        <v>882746</v>
      </c>
      <c r="C66" s="1" t="s">
        <v>197</v>
      </c>
      <c r="D66" s="1"/>
      <c r="E66" s="3" t="s">
        <v>198</v>
      </c>
      <c r="F66" s="1" t="s">
        <v>196</v>
      </c>
      <c r="G66" s="1" t="s">
        <v>14</v>
      </c>
      <c r="H66" s="1" t="s">
        <v>14</v>
      </c>
      <c r="I66" s="1" t="s">
        <v>14</v>
      </c>
      <c r="J66" s="1" t="s">
        <v>176</v>
      </c>
      <c r="K66" s="2"/>
      <c r="L66" s="5">
        <f>K66*160.99</f>
        <v>0</v>
      </c>
    </row>
    <row r="67" spans="1:12">
      <c r="A67" s="1"/>
      <c r="B67" s="1">
        <v>882747</v>
      </c>
      <c r="C67" s="1" t="s">
        <v>199</v>
      </c>
      <c r="D67" s="1"/>
      <c r="E67" s="3" t="s">
        <v>200</v>
      </c>
      <c r="F67" s="1" t="s">
        <v>201</v>
      </c>
      <c r="G67" s="1" t="s">
        <v>14</v>
      </c>
      <c r="H67" s="1" t="s">
        <v>14</v>
      </c>
      <c r="I67" s="1" t="s">
        <v>14</v>
      </c>
      <c r="J67" s="1" t="s">
        <v>122</v>
      </c>
      <c r="K67" s="2"/>
      <c r="L67" s="5">
        <f>K67*2500.00</f>
        <v>0</v>
      </c>
    </row>
    <row r="68" spans="1:12">
      <c r="A68" s="1"/>
      <c r="B68" s="1">
        <v>882748</v>
      </c>
      <c r="C68" s="1" t="s">
        <v>202</v>
      </c>
      <c r="D68" s="1"/>
      <c r="E68" s="3" t="s">
        <v>203</v>
      </c>
      <c r="F68" s="1" t="s">
        <v>204</v>
      </c>
      <c r="G68" s="1" t="s">
        <v>14</v>
      </c>
      <c r="H68" s="1" t="s">
        <v>14</v>
      </c>
      <c r="I68" s="1" t="s">
        <v>14</v>
      </c>
      <c r="J68" s="1" t="s">
        <v>122</v>
      </c>
      <c r="K68" s="2"/>
      <c r="L68" s="5">
        <f>K68*2500.10</f>
        <v>0</v>
      </c>
    </row>
    <row r="69" spans="1:12">
      <c r="A69" s="1"/>
      <c r="B69" s="1">
        <v>882749</v>
      </c>
      <c r="C69" s="1" t="s">
        <v>205</v>
      </c>
      <c r="D69" s="1"/>
      <c r="E69" s="3" t="s">
        <v>206</v>
      </c>
      <c r="F69" s="1" t="s">
        <v>207</v>
      </c>
      <c r="G69" s="1" t="s">
        <v>14</v>
      </c>
      <c r="H69" s="1" t="s">
        <v>14</v>
      </c>
      <c r="I69" s="1" t="s">
        <v>14</v>
      </c>
      <c r="J69" s="1" t="s">
        <v>122</v>
      </c>
      <c r="K69" s="2"/>
      <c r="L69" s="5">
        <f>K69*527.90</f>
        <v>0</v>
      </c>
    </row>
    <row r="70" spans="1:12">
      <c r="A70" s="1"/>
      <c r="B70" s="1">
        <v>882750</v>
      </c>
      <c r="C70" s="1" t="s">
        <v>208</v>
      </c>
      <c r="D70" s="1"/>
      <c r="E70" s="3" t="s">
        <v>209</v>
      </c>
      <c r="F70" s="1" t="s">
        <v>210</v>
      </c>
      <c r="G70" s="1" t="s">
        <v>14</v>
      </c>
      <c r="H70" s="1" t="s">
        <v>14</v>
      </c>
      <c r="I70" s="1" t="s">
        <v>14</v>
      </c>
      <c r="J70" s="1" t="s">
        <v>122</v>
      </c>
      <c r="K70" s="2"/>
      <c r="L70" s="5">
        <f>K70*853.63</f>
        <v>0</v>
      </c>
    </row>
    <row r="71" spans="1:12">
      <c r="A71" s="1"/>
      <c r="B71" s="1">
        <v>882751</v>
      </c>
      <c r="C71" s="1" t="s">
        <v>211</v>
      </c>
      <c r="D71" s="1"/>
      <c r="E71" s="3" t="s">
        <v>212</v>
      </c>
      <c r="F71" s="1" t="s">
        <v>213</v>
      </c>
      <c r="G71" s="1" t="s">
        <v>14</v>
      </c>
      <c r="H71" s="1" t="s">
        <v>14</v>
      </c>
      <c r="I71" s="1" t="s">
        <v>14</v>
      </c>
      <c r="J71" s="1" t="s">
        <v>122</v>
      </c>
      <c r="K71" s="2"/>
      <c r="L71" s="5">
        <f>K71*1108.22</f>
        <v>0</v>
      </c>
    </row>
    <row r="72" spans="1:12">
      <c r="A72" s="1"/>
      <c r="B72" s="1">
        <v>882752</v>
      </c>
      <c r="C72" s="1" t="s">
        <v>214</v>
      </c>
      <c r="D72" s="1"/>
      <c r="E72" s="3" t="s">
        <v>215</v>
      </c>
      <c r="F72" s="1" t="s">
        <v>216</v>
      </c>
      <c r="G72" s="1" t="s">
        <v>14</v>
      </c>
      <c r="H72" s="1" t="s">
        <v>14</v>
      </c>
      <c r="I72" s="1" t="s">
        <v>14</v>
      </c>
      <c r="J72" s="1" t="s">
        <v>122</v>
      </c>
      <c r="K72" s="2"/>
      <c r="L72" s="5">
        <f>K72*1454.54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2025-06-01T11:15:53+03:00</dcterms:created>
  <dcterms:modified xsi:type="dcterms:W3CDTF">2025-06-01T11:15:53+03:00</dcterms:modified>
  <dc:title>Untitled Spreadsheet</dc:title>
  <dc:description/>
  <dc:subject/>
  <cp:keywords/>
  <cp:category/>
</cp:coreProperties>
</file>