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<sst xmlns="http://schemas.openxmlformats.org/spreadsheetml/2006/main" uniqueCount="119">
  <si>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</si>
  <si>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</si>
  <si>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</si>
  <si>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</si>
  <si>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</si>
  <si>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</si>
  <si>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</si>
  <si>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</si>
  <si>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</si>
  <si>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</si>
  <si>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</si>
  <si>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PVH-110001</t>
  </si>
  <si>
    <t>Шланг ПВХ для полива 1/2" (12,5мм) 3 слоя Bravura Green (-10*+60*, 5бар) UV защита (бухта 25м)</t>
  </si>
  <si>
    <t>1 002.56 руб.</t>
  </si>
  <si>
    <t>Уточняйте</t>
  </si>
  <si>
    <t>бух</t>
  </si>
  <si>
    <t>PVH-110002</t>
  </si>
  <si>
    <t>Шланг ПВХ для полива 1/2" (12,5мм) 3 слоя Bravura Green (-10*+60*, 5бар) UV защита (бухта 50м)</t>
  </si>
  <si>
    <t>2 005.13 руб.</t>
  </si>
  <si>
    <t>PVH-110003</t>
  </si>
  <si>
    <t>Шланг ПВХ для полива 3/4" (19мм) 3 слоя Bravura Green (-10*+60*, 5бар) UV защита,зеленый (бухта 25м)</t>
  </si>
  <si>
    <t>1 403.59 руб.</t>
  </si>
  <si>
    <t>PVH-110004</t>
  </si>
  <si>
    <t>Шланг ПВХ для полива 3/4" (19мм) 3 слоя Bravura Green (-10*+60*, 5бар) UV защита (бухта 50м)</t>
  </si>
  <si>
    <t>2 807.18 руб.</t>
  </si>
  <si>
    <t>PVH-110005</t>
  </si>
  <si>
    <t>Шланг ПВХ для полива 1/2" (12,5мм) 3 слоя Bravura Gray (-10*+60*, 5бар) UV защита (бухта 25м)</t>
  </si>
  <si>
    <t>979.36 руб.</t>
  </si>
  <si>
    <t>PVH-110006</t>
  </si>
  <si>
    <t>Шланг ПВХ для полива 1/2" (12,5мм) 3 слоя Bravura Gray (-10*+60*, 5бар) UV защита (бухта 50м)</t>
  </si>
  <si>
    <t>1 958.72 руб.</t>
  </si>
  <si>
    <t>PVH-110007</t>
  </si>
  <si>
    <t>Шланг ПВХ для полива 3/4" (19мм) 3 слоя Bravura Gray (-10*+60*, 5бар) UV защита (бухта 25м)</t>
  </si>
  <si>
    <t>1 371.10 руб.</t>
  </si>
  <si>
    <t>PVH-110008</t>
  </si>
  <si>
    <t>Шланг ПВХ для полива 3/4" (19мм) 3 слоя Bravura Gray (-10*+60*, 5бар) UV защита (бухта 50м)</t>
  </si>
  <si>
    <t>2 742.20 руб.</t>
  </si>
  <si>
    <t>PVH-110009</t>
  </si>
  <si>
    <t>Шланг ПВХ для полива 1/2" (12,5мм) 3 слоя Bravura 3 (-10*+60*, 10бар) UV защита (бухта 25м)</t>
  </si>
  <si>
    <t>1 455.77 руб.</t>
  </si>
  <si>
    <t>PVH-110010</t>
  </si>
  <si>
    <t>Шланг ПВХ для полива 1/2" (12,5мм) 3 слоя Bravura 3 (-10*+60*, 10бар) UV защита (бухта 50м)</t>
  </si>
  <si>
    <t>2 911.53 руб.</t>
  </si>
  <si>
    <t>PVH-110011</t>
  </si>
  <si>
    <t>Шланг ПВХ для полива 3/4" (19мм) 3 слоя Bravura 3 (-10*+60*, 10бар) UV защита (бухта 25м)</t>
  </si>
  <si>
    <t>2 426.28 руб.</t>
  </si>
  <si>
    <t>PVH-110012</t>
  </si>
  <si>
    <t>Шланг ПВХ для полива 3/4" (19мм) 3 слоя Bravura 3 (-10*+60*, 10бар) UV защита (бухта 50м)</t>
  </si>
  <si>
    <t>4 852.55 руб.</t>
  </si>
  <si>
    <t>PVH-110013</t>
  </si>
  <si>
    <t>Шланг ПВХ для полива 1/2" (12,5мм) 3 слоя Bravura 3 Crystal (-10*+60*, 10бар) UV защита (бухта 25м)</t>
  </si>
  <si>
    <t>1 462.21 руб.</t>
  </si>
  <si>
    <t>PVH-110014</t>
  </si>
  <si>
    <t>Шланг ПВХ для полива 1/2" (12,5мм) 3 слоя Bravura 3 Crystal (-10*+60*, 10бар) UV защита (бухта 50м)</t>
  </si>
  <si>
    <t>2 924.42 руб.</t>
  </si>
  <si>
    <t>PVH-110015</t>
  </si>
  <si>
    <t>Шланг ПВХ для полива 3/4" (19мм) 3 слоя Bravura 3 Crystal  (-10*+60*, 10бар) UV защита (бухта 25м)</t>
  </si>
  <si>
    <t>2 437.01 руб.</t>
  </si>
  <si>
    <t>PVH-110016</t>
  </si>
  <si>
    <t>Шланг ПВХ для полива 3/4" (19мм) 3 слоя Bravura 3 Crystal  (-10*+60*, 10бар) UV защита (бухта 50м)</t>
  </si>
  <si>
    <t>4 874.03 руб.</t>
  </si>
  <si>
    <t>PVH-110017</t>
  </si>
  <si>
    <t>Шланг ПВХ для полива 1/2" (12,5мм) 4 слоя Bravura 4 (-10*+60*, 10бар) UV защита (бухта 25м)</t>
  </si>
  <si>
    <t>1 789.22 руб.</t>
  </si>
  <si>
    <t>PVH-110018</t>
  </si>
  <si>
    <t>Шланг ПВХ для полива 1/2" (12,5мм) 4 слоя Bravura 4 (-10*+60*, 10бар) UV защита (бухта 50м)</t>
  </si>
  <si>
    <t>3 578.44 руб.</t>
  </si>
  <si>
    <t>PVH-110019</t>
  </si>
  <si>
    <t>Шланг ПВХ для полива 3/4" (19мм) 4 слоя Bravura 4 (-10*+60*, 10бар) UV защита (бухта 25м)</t>
  </si>
  <si>
    <t>2 963.39 руб.</t>
  </si>
  <si>
    <t>PVH-110020</t>
  </si>
  <si>
    <t>Шланг ПВХ для полива 3/4" (19мм) 4 слоя Bravura 4 (-10*+60*, 10бар) UV защита (бухта 50м)</t>
  </si>
  <si>
    <t>5 926.78 руб.</t>
  </si>
  <si>
    <t>PVH-110021</t>
  </si>
  <si>
    <t>Шланг ПВХ для полива 1/2" (12,5мм) 5 слоев Bravura 5 (-10*+60*, 10бар) UV защита (бухта 25м)</t>
  </si>
  <si>
    <t>2 048.46 руб.</t>
  </si>
  <si>
    <t>PVH-110022</t>
  </si>
  <si>
    <t>Шланг ПВХ для полива 1/2" (12,5мм) 5 слоев Bravura 5 (-10*+60*, 10бар) UV защита (бухта 50м)</t>
  </si>
  <si>
    <t>4 096.92 руб.</t>
  </si>
  <si>
    <t>PVH-110023</t>
  </si>
  <si>
    <t>Шланг ПВХ для полива 3/4" (19мм) 5 слоев Bravura 5 (-10*+60*, 10бар) UV защита (бухта 25м)</t>
  </si>
  <si>
    <t>3 392.76 руб.</t>
  </si>
  <si>
    <t>PVH-110024</t>
  </si>
  <si>
    <t>Шланг ПВХ для полива 3/4" (19мм) 5 слоев Bravura 5 (-10*+60*, 10бар) UV защита (бухта 50м)</t>
  </si>
  <si>
    <t>6 785.52 руб.</t>
  </si>
  <si>
    <t>PVH-110025</t>
  </si>
  <si>
    <t>Шланг ПВХ для полива 1" (25мм) 5 слоев Bravura 5 (-10*+60*, 10бар) UV защита (бухта 25м)</t>
  </si>
  <si>
    <t>6 337.42 руб.</t>
  </si>
  <si>
    <t>PVH-110026</t>
  </si>
  <si>
    <t>Шланг ПВХ для полива 1" (25мм) 5 слоев Bravura 5 (-10*+60*, 10бар) UV защита (бухта 50м)</t>
  </si>
  <si>
    <t>12 674.85 руб.</t>
  </si>
  <si>
    <t>PVH-110027</t>
  </si>
  <si>
    <t>Шланг ПВХ для полива 1/2" (12,5мм) 5 слоев Bravura 5 Crystal (-10*+60*, 10бар) UV защита (бухта 25м)</t>
  </si>
  <si>
    <t>2 048.12 руб.</t>
  </si>
  <si>
    <t>PVH-110028</t>
  </si>
  <si>
    <t>Шланг ПВХ для полива 1/2" (12,5мм) 5 слоев Bravura 5 Crystal (-10*+60*, 10бар) UV защита (бухта 50м)</t>
  </si>
  <si>
    <t>4 096.24 руб.</t>
  </si>
  <si>
    <t>PVH-110029</t>
  </si>
  <si>
    <t>Шланг ПВХ для полива 3/4" (19мм) 5 слоев Bravura 5 Crystal  (-10*+60*, 10бар) UV защита (бухта 25м)</t>
  </si>
  <si>
    <t>3 392.20 руб.</t>
  </si>
  <si>
    <t>PVH-110030</t>
  </si>
  <si>
    <t>Шланг ПВХ для полива 3/4" (19мм) 5 слоев Bravura 5 Crystal  (-10*+60*, 10бар) UV защита (бухта 50м)</t>
  </si>
  <si>
    <t>6 784.39 руб.</t>
  </si>
  <si>
    <t>PVH-110031</t>
  </si>
  <si>
    <t>Шланг ПВХ для полива 1" (25мм) 5 слоев Bravura 5 Crystal (-10*+60*, 10бар) UV защита (бухта 25м)</t>
  </si>
  <si>
    <t>6 336.36 руб.</t>
  </si>
  <si>
    <t>PVH-110032</t>
  </si>
  <si>
    <t>Шланг ПВХ для полива 1" (25мм) 5 слоев Bravura 5 Crystal (-10*+60*, 10бар) UV защита (бухта 50м)</t>
  </si>
  <si>
    <t>12 672.73 руб.</t>
  </si>
  <si>
    <t>PVH-110033</t>
  </si>
  <si>
    <t>Шланг силиконовый 3/4" Bravura Glass Lime  (-10*+60*, 3бар) (бухта 25м)</t>
  </si>
  <si>
    <t>2 489.76 руб.</t>
  </si>
  <si>
    <t>PVH-110034</t>
  </si>
  <si>
    <t>Шланг силиконовый 3/4" Bravura Glass Lime  (-10*+60*, 3бар) (бухта 50м)</t>
  </si>
  <si>
    <t>4 979.52 руб.</t>
  </si>
  <si>
    <t>PVH-110035</t>
  </si>
  <si>
    <t>Шланг силиконовый 3/4" Bravura Glass Orange  (-10*+60*, 3бар) (бухта 25м)</t>
  </si>
  <si>
    <t>PVH-110036</t>
  </si>
  <si>
    <t>Шланг силиконовый 3/4" Bravura Glass Orange  (-10*+60*, 3бар) (бухта 50м)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</si>
</sst>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7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SUM(L2:L37)</f>
        <v>0</v>
      </c>
    </row>
    <row r="2" spans="1:12">
      <c r="A2" s="1"/>
      <c r="B2" s="1">
        <v>882681</v>
      </c>
      <c r="C2" s="1" t="s">
        <v>11</v>
      </c>
      <c r="D2" s="1"/>
      <c r="E2" s="3" t="s">
        <v>12</v>
      </c>
      <c r="F2" s="1" t="s">
        <v>13</v>
      </c>
      <c r="G2" s="1" t="s">
        <v>14</v>
      </c>
      <c r="H2" s="1" t="s">
        <v>14</v>
      </c>
      <c r="I2" s="1" t="s">
        <v>14</v>
      </c>
      <c r="J2" s="1" t="s">
        <v>15</v>
      </c>
      <c r="K2" s="2"/>
      <c r="L2" s="5">
        <f>K2*1002.56</f>
        <v>0</v>
      </c>
    </row>
    <row r="3" spans="1:12">
      <c r="A3" s="1"/>
      <c r="B3" s="1">
        <v>882682</v>
      </c>
      <c r="C3" s="1" t="s">
        <v>16</v>
      </c>
      <c r="D3" s="1"/>
      <c r="E3" s="3" t="s">
        <v>17</v>
      </c>
      <c r="F3" s="1" t="s">
        <v>18</v>
      </c>
      <c r="G3" s="1" t="s">
        <v>14</v>
      </c>
      <c r="H3" s="1" t="s">
        <v>14</v>
      </c>
      <c r="I3" s="1" t="s">
        <v>14</v>
      </c>
      <c r="J3" s="1" t="s">
        <v>15</v>
      </c>
      <c r="K3" s="2"/>
      <c r="L3" s="5">
        <f>K3*2005.13</f>
        <v>0</v>
      </c>
    </row>
    <row r="4" spans="1:12">
      <c r="A4" s="1"/>
      <c r="B4" s="1">
        <v>882683</v>
      </c>
      <c r="C4" s="1" t="s">
        <v>19</v>
      </c>
      <c r="D4" s="1"/>
      <c r="E4" s="3" t="s">
        <v>20</v>
      </c>
      <c r="F4" s="1" t="s">
        <v>21</v>
      </c>
      <c r="G4" s="1" t="s">
        <v>14</v>
      </c>
      <c r="H4" s="1" t="s">
        <v>14</v>
      </c>
      <c r="I4" s="1" t="s">
        <v>14</v>
      </c>
      <c r="J4" s="1" t="s">
        <v>15</v>
      </c>
      <c r="K4" s="2"/>
      <c r="L4" s="5">
        <f>K4*1403.59</f>
        <v>0</v>
      </c>
    </row>
    <row r="5" spans="1:12">
      <c r="A5" s="1"/>
      <c r="B5" s="1">
        <v>882684</v>
      </c>
      <c r="C5" s="1" t="s">
        <v>22</v>
      </c>
      <c r="D5" s="1"/>
      <c r="E5" s="3" t="s">
        <v>23</v>
      </c>
      <c r="F5" s="1" t="s">
        <v>24</v>
      </c>
      <c r="G5" s="1" t="s">
        <v>14</v>
      </c>
      <c r="H5" s="1" t="s">
        <v>14</v>
      </c>
      <c r="I5" s="1" t="s">
        <v>14</v>
      </c>
      <c r="J5" s="1" t="s">
        <v>15</v>
      </c>
      <c r="K5" s="2"/>
      <c r="L5" s="5">
        <f>K5*2807.18</f>
        <v>0</v>
      </c>
    </row>
    <row r="6" spans="1:12">
      <c r="A6" s="1"/>
      <c r="B6" s="1">
        <v>882685</v>
      </c>
      <c r="C6" s="1" t="s">
        <v>25</v>
      </c>
      <c r="D6" s="1"/>
      <c r="E6" s="3" t="s">
        <v>26</v>
      </c>
      <c r="F6" s="1" t="s">
        <v>27</v>
      </c>
      <c r="G6" s="1" t="s">
        <v>14</v>
      </c>
      <c r="H6" s="1" t="s">
        <v>14</v>
      </c>
      <c r="I6" s="1" t="s">
        <v>14</v>
      </c>
      <c r="J6" s="1" t="s">
        <v>15</v>
      </c>
      <c r="K6" s="2"/>
      <c r="L6" s="5">
        <f>K6*979.36</f>
        <v>0</v>
      </c>
    </row>
    <row r="7" spans="1:12">
      <c r="A7" s="1"/>
      <c r="B7" s="1">
        <v>882686</v>
      </c>
      <c r="C7" s="1" t="s">
        <v>28</v>
      </c>
      <c r="D7" s="1"/>
      <c r="E7" s="3" t="s">
        <v>29</v>
      </c>
      <c r="F7" s="1" t="s">
        <v>30</v>
      </c>
      <c r="G7" s="1" t="s">
        <v>14</v>
      </c>
      <c r="H7" s="1" t="s">
        <v>14</v>
      </c>
      <c r="I7" s="1" t="s">
        <v>14</v>
      </c>
      <c r="J7" s="1" t="s">
        <v>15</v>
      </c>
      <c r="K7" s="2"/>
      <c r="L7" s="5">
        <f>K7*1958.72</f>
        <v>0</v>
      </c>
    </row>
    <row r="8" spans="1:12">
      <c r="A8" s="1"/>
      <c r="B8" s="1">
        <v>882687</v>
      </c>
      <c r="C8" s="1" t="s">
        <v>31</v>
      </c>
      <c r="D8" s="1"/>
      <c r="E8" s="3" t="s">
        <v>32</v>
      </c>
      <c r="F8" s="1" t="s">
        <v>33</v>
      </c>
      <c r="G8" s="1" t="s">
        <v>14</v>
      </c>
      <c r="H8" s="1" t="s">
        <v>14</v>
      </c>
      <c r="I8" s="1" t="s">
        <v>14</v>
      </c>
      <c r="J8" s="1" t="s">
        <v>15</v>
      </c>
      <c r="K8" s="2"/>
      <c r="L8" s="5">
        <f>K8*1371.10</f>
        <v>0</v>
      </c>
    </row>
    <row r="9" spans="1:12">
      <c r="A9" s="1"/>
      <c r="B9" s="1">
        <v>882688</v>
      </c>
      <c r="C9" s="1" t="s">
        <v>34</v>
      </c>
      <c r="D9" s="1"/>
      <c r="E9" s="3" t="s">
        <v>35</v>
      </c>
      <c r="F9" s="1" t="s">
        <v>36</v>
      </c>
      <c r="G9" s="1" t="s">
        <v>14</v>
      </c>
      <c r="H9" s="1" t="s">
        <v>14</v>
      </c>
      <c r="I9" s="1" t="s">
        <v>14</v>
      </c>
      <c r="J9" s="1" t="s">
        <v>15</v>
      </c>
      <c r="K9" s="2"/>
      <c r="L9" s="5">
        <f>K9*2742.20</f>
        <v>0</v>
      </c>
    </row>
    <row r="10" spans="1:12">
      <c r="A10" s="1"/>
      <c r="B10" s="1">
        <v>882689</v>
      </c>
      <c r="C10" s="1" t="s">
        <v>37</v>
      </c>
      <c r="D10" s="1"/>
      <c r="E10" s="3" t="s">
        <v>38</v>
      </c>
      <c r="F10" s="1" t="s">
        <v>39</v>
      </c>
      <c r="G10" s="1" t="s">
        <v>14</v>
      </c>
      <c r="H10" s="1" t="s">
        <v>14</v>
      </c>
      <c r="I10" s="1" t="s">
        <v>14</v>
      </c>
      <c r="J10" s="1" t="s">
        <v>15</v>
      </c>
      <c r="K10" s="2"/>
      <c r="L10" s="5">
        <f>K10*1455.77</f>
        <v>0</v>
      </c>
    </row>
    <row r="11" spans="1:12">
      <c r="A11" s="1"/>
      <c r="B11" s="1">
        <v>882690</v>
      </c>
      <c r="C11" s="1" t="s">
        <v>40</v>
      </c>
      <c r="D11" s="1"/>
      <c r="E11" s="3" t="s">
        <v>41</v>
      </c>
      <c r="F11" s="1" t="s">
        <v>42</v>
      </c>
      <c r="G11" s="1" t="s">
        <v>14</v>
      </c>
      <c r="H11" s="1" t="s">
        <v>14</v>
      </c>
      <c r="I11" s="1" t="s">
        <v>14</v>
      </c>
      <c r="J11" s="1" t="s">
        <v>15</v>
      </c>
      <c r="K11" s="2"/>
      <c r="L11" s="5">
        <f>K11*2911.53</f>
        <v>0</v>
      </c>
    </row>
    <row r="12" spans="1:12">
      <c r="A12" s="1"/>
      <c r="B12" s="1">
        <v>882691</v>
      </c>
      <c r="C12" s="1" t="s">
        <v>43</v>
      </c>
      <c r="D12" s="1"/>
      <c r="E12" s="3" t="s">
        <v>44</v>
      </c>
      <c r="F12" s="1" t="s">
        <v>45</v>
      </c>
      <c r="G12" s="1" t="s">
        <v>14</v>
      </c>
      <c r="H12" s="1" t="s">
        <v>14</v>
      </c>
      <c r="I12" s="1" t="s">
        <v>14</v>
      </c>
      <c r="J12" s="1" t="s">
        <v>15</v>
      </c>
      <c r="K12" s="2"/>
      <c r="L12" s="5">
        <f>K12*2426.28</f>
        <v>0</v>
      </c>
    </row>
    <row r="13" spans="1:12">
      <c r="A13" s="1"/>
      <c r="B13" s="1">
        <v>882692</v>
      </c>
      <c r="C13" s="1" t="s">
        <v>46</v>
      </c>
      <c r="D13" s="1"/>
      <c r="E13" s="3" t="s">
        <v>47</v>
      </c>
      <c r="F13" s="1" t="s">
        <v>48</v>
      </c>
      <c r="G13" s="1" t="s">
        <v>14</v>
      </c>
      <c r="H13" s="1" t="s">
        <v>14</v>
      </c>
      <c r="I13" s="1" t="s">
        <v>14</v>
      </c>
      <c r="J13" s="1" t="s">
        <v>15</v>
      </c>
      <c r="K13" s="2"/>
      <c r="L13" s="5">
        <f>K13*4852.55</f>
        <v>0</v>
      </c>
    </row>
    <row r="14" spans="1:12">
      <c r="A14" s="1"/>
      <c r="B14" s="1">
        <v>882693</v>
      </c>
      <c r="C14" s="1" t="s">
        <v>49</v>
      </c>
      <c r="D14" s="1"/>
      <c r="E14" s="3" t="s">
        <v>50</v>
      </c>
      <c r="F14" s="1" t="s">
        <v>51</v>
      </c>
      <c r="G14" s="1" t="s">
        <v>14</v>
      </c>
      <c r="H14" s="1" t="s">
        <v>14</v>
      </c>
      <c r="I14" s="1" t="s">
        <v>14</v>
      </c>
      <c r="J14" s="1" t="s">
        <v>15</v>
      </c>
      <c r="K14" s="2"/>
      <c r="L14" s="5">
        <f>K14*1462.21</f>
        <v>0</v>
      </c>
    </row>
    <row r="15" spans="1:12">
      <c r="A15" s="1"/>
      <c r="B15" s="1">
        <v>882694</v>
      </c>
      <c r="C15" s="1" t="s">
        <v>52</v>
      </c>
      <c r="D15" s="1"/>
      <c r="E15" s="3" t="s">
        <v>53</v>
      </c>
      <c r="F15" s="1" t="s">
        <v>54</v>
      </c>
      <c r="G15" s="1" t="s">
        <v>14</v>
      </c>
      <c r="H15" s="1" t="s">
        <v>14</v>
      </c>
      <c r="I15" s="1" t="s">
        <v>14</v>
      </c>
      <c r="J15" s="1" t="s">
        <v>15</v>
      </c>
      <c r="K15" s="2"/>
      <c r="L15" s="5">
        <f>K15*2924.42</f>
        <v>0</v>
      </c>
    </row>
    <row r="16" spans="1:12">
      <c r="A16" s="1"/>
      <c r="B16" s="1">
        <v>882695</v>
      </c>
      <c r="C16" s="1" t="s">
        <v>55</v>
      </c>
      <c r="D16" s="1"/>
      <c r="E16" s="3" t="s">
        <v>56</v>
      </c>
      <c r="F16" s="1" t="s">
        <v>57</v>
      </c>
      <c r="G16" s="1" t="s">
        <v>14</v>
      </c>
      <c r="H16" s="1" t="s">
        <v>14</v>
      </c>
      <c r="I16" s="1" t="s">
        <v>14</v>
      </c>
      <c r="J16" s="1" t="s">
        <v>15</v>
      </c>
      <c r="K16" s="2"/>
      <c r="L16" s="5">
        <f>K16*2437.01</f>
        <v>0</v>
      </c>
    </row>
    <row r="17" spans="1:12">
      <c r="A17" s="1"/>
      <c r="B17" s="1">
        <v>882696</v>
      </c>
      <c r="C17" s="1" t="s">
        <v>58</v>
      </c>
      <c r="D17" s="1"/>
      <c r="E17" s="3" t="s">
        <v>59</v>
      </c>
      <c r="F17" s="1" t="s">
        <v>60</v>
      </c>
      <c r="G17" s="1" t="s">
        <v>14</v>
      </c>
      <c r="H17" s="1" t="s">
        <v>14</v>
      </c>
      <c r="I17" s="1" t="s">
        <v>14</v>
      </c>
      <c r="J17" s="1" t="s">
        <v>15</v>
      </c>
      <c r="K17" s="2"/>
      <c r="L17" s="5">
        <f>K17*4874.03</f>
        <v>0</v>
      </c>
    </row>
    <row r="18" spans="1:12">
      <c r="A18" s="1"/>
      <c r="B18" s="1">
        <v>882697</v>
      </c>
      <c r="C18" s="1" t="s">
        <v>61</v>
      </c>
      <c r="D18" s="1"/>
      <c r="E18" s="3" t="s">
        <v>62</v>
      </c>
      <c r="F18" s="1" t="s">
        <v>63</v>
      </c>
      <c r="G18" s="1" t="s">
        <v>14</v>
      </c>
      <c r="H18" s="1" t="s">
        <v>14</v>
      </c>
      <c r="I18" s="1" t="s">
        <v>14</v>
      </c>
      <c r="J18" s="1" t="s">
        <v>15</v>
      </c>
      <c r="K18" s="2"/>
      <c r="L18" s="5">
        <f>K18*1789.22</f>
        <v>0</v>
      </c>
    </row>
    <row r="19" spans="1:12">
      <c r="A19" s="1"/>
      <c r="B19" s="1">
        <v>882698</v>
      </c>
      <c r="C19" s="1" t="s">
        <v>64</v>
      </c>
      <c r="D19" s="1"/>
      <c r="E19" s="3" t="s">
        <v>65</v>
      </c>
      <c r="F19" s="1" t="s">
        <v>66</v>
      </c>
      <c r="G19" s="1" t="s">
        <v>14</v>
      </c>
      <c r="H19" s="1" t="s">
        <v>14</v>
      </c>
      <c r="I19" s="1" t="s">
        <v>14</v>
      </c>
      <c r="J19" s="1" t="s">
        <v>15</v>
      </c>
      <c r="K19" s="2"/>
      <c r="L19" s="5">
        <f>K19*3578.44</f>
        <v>0</v>
      </c>
    </row>
    <row r="20" spans="1:12">
      <c r="A20" s="1"/>
      <c r="B20" s="1">
        <v>882699</v>
      </c>
      <c r="C20" s="1" t="s">
        <v>67</v>
      </c>
      <c r="D20" s="1"/>
      <c r="E20" s="3" t="s">
        <v>68</v>
      </c>
      <c r="F20" s="1" t="s">
        <v>69</v>
      </c>
      <c r="G20" s="1" t="s">
        <v>14</v>
      </c>
      <c r="H20" s="1" t="s">
        <v>14</v>
      </c>
      <c r="I20" s="1" t="s">
        <v>14</v>
      </c>
      <c r="J20" s="1" t="s">
        <v>15</v>
      </c>
      <c r="K20" s="2"/>
      <c r="L20" s="5">
        <f>K20*2963.39</f>
        <v>0</v>
      </c>
    </row>
    <row r="21" spans="1:12">
      <c r="A21" s="1"/>
      <c r="B21" s="1">
        <v>882700</v>
      </c>
      <c r="C21" s="1" t="s">
        <v>70</v>
      </c>
      <c r="D21" s="1"/>
      <c r="E21" s="3" t="s">
        <v>71</v>
      </c>
      <c r="F21" s="1" t="s">
        <v>72</v>
      </c>
      <c r="G21" s="1" t="s">
        <v>14</v>
      </c>
      <c r="H21" s="1" t="s">
        <v>14</v>
      </c>
      <c r="I21" s="1" t="s">
        <v>14</v>
      </c>
      <c r="J21" s="1" t="s">
        <v>15</v>
      </c>
      <c r="K21" s="2"/>
      <c r="L21" s="5">
        <f>K21*5926.78</f>
        <v>0</v>
      </c>
    </row>
    <row r="22" spans="1:12">
      <c r="A22" s="1"/>
      <c r="B22" s="1">
        <v>882701</v>
      </c>
      <c r="C22" s="1" t="s">
        <v>73</v>
      </c>
      <c r="D22" s="1"/>
      <c r="E22" s="3" t="s">
        <v>74</v>
      </c>
      <c r="F22" s="1" t="s">
        <v>75</v>
      </c>
      <c r="G22" s="1" t="s">
        <v>14</v>
      </c>
      <c r="H22" s="1" t="s">
        <v>14</v>
      </c>
      <c r="I22" s="1" t="s">
        <v>14</v>
      </c>
      <c r="J22" s="1" t="s">
        <v>15</v>
      </c>
      <c r="K22" s="2"/>
      <c r="L22" s="5">
        <f>K22*2048.46</f>
        <v>0</v>
      </c>
    </row>
    <row r="23" spans="1:12">
      <c r="A23" s="1"/>
      <c r="B23" s="1">
        <v>882702</v>
      </c>
      <c r="C23" s="1" t="s">
        <v>76</v>
      </c>
      <c r="D23" s="1"/>
      <c r="E23" s="3" t="s">
        <v>77</v>
      </c>
      <c r="F23" s="1" t="s">
        <v>78</v>
      </c>
      <c r="G23" s="1" t="s">
        <v>14</v>
      </c>
      <c r="H23" s="1" t="s">
        <v>14</v>
      </c>
      <c r="I23" s="1" t="s">
        <v>14</v>
      </c>
      <c r="J23" s="1" t="s">
        <v>15</v>
      </c>
      <c r="K23" s="2"/>
      <c r="L23" s="5">
        <f>K23*4096.92</f>
        <v>0</v>
      </c>
    </row>
    <row r="24" spans="1:12">
      <c r="A24" s="1"/>
      <c r="B24" s="1">
        <v>882703</v>
      </c>
      <c r="C24" s="1" t="s">
        <v>79</v>
      </c>
      <c r="D24" s="1"/>
      <c r="E24" s="3" t="s">
        <v>80</v>
      </c>
      <c r="F24" s="1" t="s">
        <v>81</v>
      </c>
      <c r="G24" s="1" t="s">
        <v>14</v>
      </c>
      <c r="H24" s="1" t="s">
        <v>14</v>
      </c>
      <c r="I24" s="1" t="s">
        <v>14</v>
      </c>
      <c r="J24" s="1" t="s">
        <v>15</v>
      </c>
      <c r="K24" s="2"/>
      <c r="L24" s="5">
        <f>K24*3392.76</f>
        <v>0</v>
      </c>
    </row>
    <row r="25" spans="1:12">
      <c r="A25" s="1"/>
      <c r="B25" s="1">
        <v>882704</v>
      </c>
      <c r="C25" s="1" t="s">
        <v>82</v>
      </c>
      <c r="D25" s="1"/>
      <c r="E25" s="3" t="s">
        <v>83</v>
      </c>
      <c r="F25" s="1" t="s">
        <v>84</v>
      </c>
      <c r="G25" s="1" t="s">
        <v>14</v>
      </c>
      <c r="H25" s="1" t="s">
        <v>14</v>
      </c>
      <c r="I25" s="1" t="s">
        <v>14</v>
      </c>
      <c r="J25" s="1" t="s">
        <v>15</v>
      </c>
      <c r="K25" s="2"/>
      <c r="L25" s="5">
        <f>K25*6785.52</f>
        <v>0</v>
      </c>
    </row>
    <row r="26" spans="1:12">
      <c r="A26" s="1"/>
      <c r="B26" s="1">
        <v>882705</v>
      </c>
      <c r="C26" s="1" t="s">
        <v>85</v>
      </c>
      <c r="D26" s="1"/>
      <c r="E26" s="3" t="s">
        <v>86</v>
      </c>
      <c r="F26" s="1" t="s">
        <v>87</v>
      </c>
      <c r="G26" s="1" t="s">
        <v>14</v>
      </c>
      <c r="H26" s="1" t="s">
        <v>14</v>
      </c>
      <c r="I26" s="1" t="s">
        <v>14</v>
      </c>
      <c r="J26" s="1" t="s">
        <v>15</v>
      </c>
      <c r="K26" s="2"/>
      <c r="L26" s="5">
        <f>K26*6337.42</f>
        <v>0</v>
      </c>
    </row>
    <row r="27" spans="1:12">
      <c r="A27" s="1"/>
      <c r="B27" s="1">
        <v>882706</v>
      </c>
      <c r="C27" s="1" t="s">
        <v>88</v>
      </c>
      <c r="D27" s="1"/>
      <c r="E27" s="3" t="s">
        <v>89</v>
      </c>
      <c r="F27" s="1" t="s">
        <v>90</v>
      </c>
      <c r="G27" s="1" t="s">
        <v>14</v>
      </c>
      <c r="H27" s="1" t="s">
        <v>14</v>
      </c>
      <c r="I27" s="1" t="s">
        <v>14</v>
      </c>
      <c r="J27" s="1" t="s">
        <v>15</v>
      </c>
      <c r="K27" s="2"/>
      <c r="L27" s="5">
        <f>K27*12674.85</f>
        <v>0</v>
      </c>
    </row>
    <row r="28" spans="1:12">
      <c r="A28" s="1"/>
      <c r="B28" s="1">
        <v>882707</v>
      </c>
      <c r="C28" s="1" t="s">
        <v>91</v>
      </c>
      <c r="D28" s="1"/>
      <c r="E28" s="3" t="s">
        <v>92</v>
      </c>
      <c r="F28" s="1" t="s">
        <v>93</v>
      </c>
      <c r="G28" s="1" t="s">
        <v>14</v>
      </c>
      <c r="H28" s="1" t="s">
        <v>14</v>
      </c>
      <c r="I28" s="1" t="s">
        <v>14</v>
      </c>
      <c r="J28" s="1" t="s">
        <v>15</v>
      </c>
      <c r="K28" s="2"/>
      <c r="L28" s="5">
        <f>K28*2048.12</f>
        <v>0</v>
      </c>
    </row>
    <row r="29" spans="1:12">
      <c r="A29" s="1"/>
      <c r="B29" s="1">
        <v>882708</v>
      </c>
      <c r="C29" s="1" t="s">
        <v>94</v>
      </c>
      <c r="D29" s="1"/>
      <c r="E29" s="3" t="s">
        <v>95</v>
      </c>
      <c r="F29" s="1" t="s">
        <v>96</v>
      </c>
      <c r="G29" s="1" t="s">
        <v>14</v>
      </c>
      <c r="H29" s="1" t="s">
        <v>14</v>
      </c>
      <c r="I29" s="1" t="s">
        <v>14</v>
      </c>
      <c r="J29" s="1" t="s">
        <v>15</v>
      </c>
      <c r="K29" s="2"/>
      <c r="L29" s="5">
        <f>K29*4096.24</f>
        <v>0</v>
      </c>
    </row>
    <row r="30" spans="1:12">
      <c r="A30" s="1"/>
      <c r="B30" s="1">
        <v>882709</v>
      </c>
      <c r="C30" s="1" t="s">
        <v>97</v>
      </c>
      <c r="D30" s="1"/>
      <c r="E30" s="3" t="s">
        <v>98</v>
      </c>
      <c r="F30" s="1" t="s">
        <v>99</v>
      </c>
      <c r="G30" s="1" t="s">
        <v>14</v>
      </c>
      <c r="H30" s="1" t="s">
        <v>14</v>
      </c>
      <c r="I30" s="1" t="s">
        <v>14</v>
      </c>
      <c r="J30" s="1" t="s">
        <v>15</v>
      </c>
      <c r="K30" s="2"/>
      <c r="L30" s="5">
        <f>K30*3392.20</f>
        <v>0</v>
      </c>
    </row>
    <row r="31" spans="1:12">
      <c r="A31" s="1"/>
      <c r="B31" s="1">
        <v>882710</v>
      </c>
      <c r="C31" s="1" t="s">
        <v>100</v>
      </c>
      <c r="D31" s="1"/>
      <c r="E31" s="3" t="s">
        <v>101</v>
      </c>
      <c r="F31" s="1" t="s">
        <v>102</v>
      </c>
      <c r="G31" s="1" t="s">
        <v>14</v>
      </c>
      <c r="H31" s="1" t="s">
        <v>14</v>
      </c>
      <c r="I31" s="1" t="s">
        <v>14</v>
      </c>
      <c r="J31" s="1" t="s">
        <v>15</v>
      </c>
      <c r="K31" s="2"/>
      <c r="L31" s="5">
        <f>K31*6784.39</f>
        <v>0</v>
      </c>
    </row>
    <row r="32" spans="1:12">
      <c r="A32" s="1"/>
      <c r="B32" s="1">
        <v>882711</v>
      </c>
      <c r="C32" s="1" t="s">
        <v>103</v>
      </c>
      <c r="D32" s="1"/>
      <c r="E32" s="3" t="s">
        <v>104</v>
      </c>
      <c r="F32" s="1" t="s">
        <v>105</v>
      </c>
      <c r="G32" s="1" t="s">
        <v>14</v>
      </c>
      <c r="H32" s="1" t="s">
        <v>14</v>
      </c>
      <c r="I32" s="1" t="s">
        <v>14</v>
      </c>
      <c r="J32" s="1" t="s">
        <v>15</v>
      </c>
      <c r="K32" s="2"/>
      <c r="L32" s="5">
        <f>K32*6336.36</f>
        <v>0</v>
      </c>
    </row>
    <row r="33" spans="1:12">
      <c r="A33" s="1"/>
      <c r="B33" s="1">
        <v>882712</v>
      </c>
      <c r="C33" s="1" t="s">
        <v>106</v>
      </c>
      <c r="D33" s="1"/>
      <c r="E33" s="3" t="s">
        <v>107</v>
      </c>
      <c r="F33" s="1" t="s">
        <v>108</v>
      </c>
      <c r="G33" s="1" t="s">
        <v>14</v>
      </c>
      <c r="H33" s="1" t="s">
        <v>14</v>
      </c>
      <c r="I33" s="1" t="s">
        <v>14</v>
      </c>
      <c r="J33" s="1" t="s">
        <v>15</v>
      </c>
      <c r="K33" s="2"/>
      <c r="L33" s="5">
        <f>K33*12672.73</f>
        <v>0</v>
      </c>
    </row>
    <row r="34" spans="1:12">
      <c r="A34" s="1"/>
      <c r="B34" s="1">
        <v>882713</v>
      </c>
      <c r="C34" s="1" t="s">
        <v>109</v>
      </c>
      <c r="D34" s="1"/>
      <c r="E34" s="3" t="s">
        <v>110</v>
      </c>
      <c r="F34" s="1" t="s">
        <v>111</v>
      </c>
      <c r="G34" s="1" t="s">
        <v>14</v>
      </c>
      <c r="H34" s="1" t="s">
        <v>14</v>
      </c>
      <c r="I34" s="1" t="s">
        <v>14</v>
      </c>
      <c r="J34" s="1" t="s">
        <v>15</v>
      </c>
      <c r="K34" s="2"/>
      <c r="L34" s="5">
        <f>K34*2489.76</f>
        <v>0</v>
      </c>
    </row>
    <row r="35" spans="1:12">
      <c r="A35" s="1"/>
      <c r="B35" s="1">
        <v>882714</v>
      </c>
      <c r="C35" s="1" t="s">
        <v>112</v>
      </c>
      <c r="D35" s="1"/>
      <c r="E35" s="3" t="s">
        <v>113</v>
      </c>
      <c r="F35" s="1" t="s">
        <v>114</v>
      </c>
      <c r="G35" s="1" t="s">
        <v>14</v>
      </c>
      <c r="H35" s="1" t="s">
        <v>14</v>
      </c>
      <c r="I35" s="1" t="s">
        <v>14</v>
      </c>
      <c r="J35" s="1" t="s">
        <v>15</v>
      </c>
      <c r="K35" s="2"/>
      <c r="L35" s="5">
        <f>K35*4979.52</f>
        <v>0</v>
      </c>
    </row>
    <row r="36" spans="1:12">
      <c r="A36" s="1"/>
      <c r="B36" s="1">
        <v>882715</v>
      </c>
      <c r="C36" s="1" t="s">
        <v>115</v>
      </c>
      <c r="D36" s="1"/>
      <c r="E36" s="3" t="s">
        <v>116</v>
      </c>
      <c r="F36" s="1" t="s">
        <v>111</v>
      </c>
      <c r="G36" s="1" t="s">
        <v>14</v>
      </c>
      <c r="H36" s="1" t="s">
        <v>14</v>
      </c>
      <c r="I36" s="1" t="s">
        <v>14</v>
      </c>
      <c r="J36" s="1" t="s">
        <v>15</v>
      </c>
      <c r="K36" s="2"/>
      <c r="L36" s="5">
        <f>K36*2489.76</f>
        <v>0</v>
      </c>
    </row>
    <row r="37" spans="1:12">
      <c r="A37" s="1"/>
      <c r="B37" s="1">
        <v>882716</v>
      </c>
      <c r="C37" s="1" t="s">
        <v>117</v>
      </c>
      <c r="D37" s="1"/>
      <c r="E37" s="3" t="s">
        <v>118</v>
      </c>
      <c r="F37" s="1" t="s">
        <v>114</v>
      </c>
      <c r="G37" s="1" t="s">
        <v>14</v>
      </c>
      <c r="H37" s="1" t="s">
        <v>14</v>
      </c>
      <c r="I37" s="1" t="s">
        <v>14</v>
      </c>
      <c r="J37" s="1" t="s">
        <v>15</v>
      </c>
      <c r="K37" s="2"/>
      <c r="L37" s="5">
        <f>K37*4979.52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2025-07-01T22:06:33+03:00</dcterms:created>
  <dcterms:modified xsi:type="dcterms:W3CDTF">2025-07-01T22:06:33+03:00</dcterms:modified>
  <dc:title>Untitled Spreadsheet</dc:title>
  <dc:description/>
  <dc:subject/>
  <cp:keywords/>
  <cp:category/>
</cp:coreProperties>
</file>