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<sst xmlns="http://schemas.openxmlformats.org/spreadsheetml/2006/main" uniqueCount="510">
  <si>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</si>
  <si>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</si>
  <si>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</si>
  <si>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</si>
  <si>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</si>
  <si>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</si>
  <si>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</si>
  <si>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</si>
  <si>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</si>
  <si>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</si>
  <si>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</si>
  <si>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ALT-110045</t>
  </si>
  <si>
    <t>ПП TEBO Муфта канализационная двухраструбная 50 (1/160шт)</t>
  </si>
  <si>
    <t>31.32 руб.</t>
  </si>
  <si>
    <t>Уточняйте</t>
  </si>
  <si>
    <t>шт</t>
  </si>
  <si>
    <t>ALT-110046</t>
  </si>
  <si>
    <t>013020204</t>
  </si>
  <si>
    <t>ПП TEBO Муфта канализационная двухраструбная 110 (1/90шт)</t>
  </si>
  <si>
    <t>78.27 руб.</t>
  </si>
  <si>
    <t>ALT-111001</t>
  </si>
  <si>
    <t>041010202</t>
  </si>
  <si>
    <t>ПП TEBO Труба канал. НАРУЖНЯЯ 110x2,7х500 (рыжая)</t>
  </si>
  <si>
    <t>241.52 руб.</t>
  </si>
  <si>
    <t>ALT-111002</t>
  </si>
  <si>
    <t>041010204</t>
  </si>
  <si>
    <t>ПП TEBO Труба канал. НАРУЖНЯЯ 110x2,7х1000 (рыжая)</t>
  </si>
  <si>
    <t>392.01 руб.</t>
  </si>
  <si>
    <t>ALT-111003</t>
  </si>
  <si>
    <t>041010205</t>
  </si>
  <si>
    <t>ПП TEBO Труба канал. НАРУЖНЯЯ 110x2,7х1500 (рыжая)</t>
  </si>
  <si>
    <t>517.55 руб.</t>
  </si>
  <si>
    <t>ALT-111004</t>
  </si>
  <si>
    <t>041010206</t>
  </si>
  <si>
    <t>ПП TEBO Труба канал. НАРУЖНЯЯ 110x2,7х2000 (рыжая)</t>
  </si>
  <si>
    <t>716.37 руб.</t>
  </si>
  <si>
    <t>ALT-111005</t>
  </si>
  <si>
    <t>041010207</t>
  </si>
  <si>
    <t>ПП TEBO Труба канал. НАРУЖНЯЯ 110x2,7х3000 (рыжая)</t>
  </si>
  <si>
    <t>1 120.88 руб.</t>
  </si>
  <si>
    <t>ALT-111006</t>
  </si>
  <si>
    <t>041010208</t>
  </si>
  <si>
    <t>ПП TEBO Труба канал. НАРУЖНЯЯ 110x2,7х4000 (рыжая)</t>
  </si>
  <si>
    <t>1 428.52 руб.</t>
  </si>
  <si>
    <t>ALT-111007</t>
  </si>
  <si>
    <t>041010209</t>
  </si>
  <si>
    <t>ПП TEBO Труба канал. НАРУЖНЯЯ 110x2,7х5000 (рыжая)</t>
  </si>
  <si>
    <t>1 836.00 руб.</t>
  </si>
  <si>
    <t>ALT-111008</t>
  </si>
  <si>
    <t>041010210</t>
  </si>
  <si>
    <t>ПП TEBO Труба канал. НАРУЖНЯЯ 110x2,7х6000 (рыжая)</t>
  </si>
  <si>
    <t>2 187.08 руб.</t>
  </si>
  <si>
    <t>ALT-111009</t>
  </si>
  <si>
    <t>041010102</t>
  </si>
  <si>
    <t>ПП TEBO Труба канал. НАРУЖНЯЯ 110x3,4х 500 (рыжая)</t>
  </si>
  <si>
    <t>267.35 руб.</t>
  </si>
  <si>
    <t>ALT-111010</t>
  </si>
  <si>
    <t>041010104</t>
  </si>
  <si>
    <t>ПП TEBO Труба канал. НАРУЖНЯЯ 110x3,4х1000 (рыжая)</t>
  </si>
  <si>
    <t>474.66 руб.</t>
  </si>
  <si>
    <t>ALT-111011</t>
  </si>
  <si>
    <t>041010105</t>
  </si>
  <si>
    <t>ПП TEBO Труба канал. НАРУЖНЯЯ 110x3,4х1500 (рыжая)</t>
  </si>
  <si>
    <t>674.29 руб.</t>
  </si>
  <si>
    <t>ALT-111012</t>
  </si>
  <si>
    <t>041010106</t>
  </si>
  <si>
    <t>ПП TEBO Труба канал. НАРУЖНЯЯ 110x3,4х2000 (рыжая)</t>
  </si>
  <si>
    <t>813.57 руб.</t>
  </si>
  <si>
    <t>ALT-111013</t>
  </si>
  <si>
    <t>041010107</t>
  </si>
  <si>
    <t>ПП TEBO Труба канал. НАРУЖНЯЯ 110x3,4х3000 (рыжая)</t>
  </si>
  <si>
    <t>1 205.40 руб.</t>
  </si>
  <si>
    <t>ALT-111014</t>
  </si>
  <si>
    <t>041010308</t>
  </si>
  <si>
    <t>ПП TEBO Труба канал. НАРУЖНЯЯ 110x3,4х4000 (рыжая)</t>
  </si>
  <si>
    <t>1 604.60 руб.</t>
  </si>
  <si>
    <t>ALT-111015</t>
  </si>
  <si>
    <t>041010309</t>
  </si>
  <si>
    <t>ПП TEBO Труба канал. НАРУЖНЯЯ 110x3,4х5000 (рыжая)</t>
  </si>
  <si>
    <t>2 004.76 руб.</t>
  </si>
  <si>
    <t>ALT-111016</t>
  </si>
  <si>
    <t>041010310</t>
  </si>
  <si>
    <t>ПП TEBO Труба канал. НАРУЖНЯЯ 110x3,4х6000 (рыжая)</t>
  </si>
  <si>
    <t>2 412.11 руб.</t>
  </si>
  <si>
    <t>ALT-111017</t>
  </si>
  <si>
    <t>041010112</t>
  </si>
  <si>
    <t>ПП TEBO Труба канал. НАРУЖНЯЯ 160x4,9х 500 (рыжая)</t>
  </si>
  <si>
    <t>578.61 руб.</t>
  </si>
  <si>
    <t>ALT-111018</t>
  </si>
  <si>
    <t>041010114</t>
  </si>
  <si>
    <t>ПП TEBO Труба канал. НАРУЖНЯЯ 160x4,9х1000 (рыжая)</t>
  </si>
  <si>
    <t>1 006.53 руб.</t>
  </si>
  <si>
    <t>ALT-111019</t>
  </si>
  <si>
    <t>041010116</t>
  </si>
  <si>
    <t>ПП TEBO Труба канал. НАРУЖНЯЯ 160x4,9х2000 (рыжая)</t>
  </si>
  <si>
    <t>1 852.43 руб.</t>
  </si>
  <si>
    <t>ALT-111020</t>
  </si>
  <si>
    <t>041010117</t>
  </si>
  <si>
    <t>ПП TEBO Труба канал. НАРУЖНЯЯ 160x4,9х3000 (рыжая)</t>
  </si>
  <si>
    <t>2 713.17 руб.</t>
  </si>
  <si>
    <t>ALT-111021</t>
  </si>
  <si>
    <t>041010318</t>
  </si>
  <si>
    <t>ПП TEBO Труба канал. НАРУЖНЯЯ 160x4,9х4000 (рыжая)</t>
  </si>
  <si>
    <t>3 538.75 руб.</t>
  </si>
  <si>
    <t>ALT-111022</t>
  </si>
  <si>
    <t>041010319</t>
  </si>
  <si>
    <t>ПП TEBO Труба канал. НАРУЖНЯЯ 160x4,9х5000 (рыжая)</t>
  </si>
  <si>
    <t>4 380.42 руб.</t>
  </si>
  <si>
    <t>ALT-111023</t>
  </si>
  <si>
    <t>041010320</t>
  </si>
  <si>
    <t>ПП TEBO Труба канал. НАРУЖНЯЯ 160x4,9х6000 (рыжая)</t>
  </si>
  <si>
    <t>5 331.98 руб.</t>
  </si>
  <si>
    <t>ALT-111024</t>
  </si>
  <si>
    <t>041060101</t>
  </si>
  <si>
    <t>ПП TEBO Заглушка канал. НАРУЖНЯЯ 110 (рыжая) (250шт)</t>
  </si>
  <si>
    <t>38.06 руб.</t>
  </si>
  <si>
    <t>ALT-111025</t>
  </si>
  <si>
    <t>041060102</t>
  </si>
  <si>
    <t>ПП TEBO Заглушка канал. НАРУЖНЯЯ 160 (рыжая)</t>
  </si>
  <si>
    <t>91.76 руб.</t>
  </si>
  <si>
    <t>ALT-111026</t>
  </si>
  <si>
    <t>041020101</t>
  </si>
  <si>
    <t>ПП TEBO Муфта надвижная НАРУЖНЯЯ 110 (рыжая) (90шт)</t>
  </si>
  <si>
    <t>88.92 руб.</t>
  </si>
  <si>
    <t>ALT-111027</t>
  </si>
  <si>
    <t>041020102</t>
  </si>
  <si>
    <t>ПП TEBO Муфта надвижная НАРУЖНЯЯ 160 (рыжая)</t>
  </si>
  <si>
    <t>339.29 руб.</t>
  </si>
  <si>
    <t>ALT-111028</t>
  </si>
  <si>
    <t>041020201</t>
  </si>
  <si>
    <t>ПП TEBO Муфта соединительная НАРУЖНЯЯ 110 (рыжая) (90шт)</t>
  </si>
  <si>
    <t>ALT-111029</t>
  </si>
  <si>
    <t>041020202</t>
  </si>
  <si>
    <t>ПП TEBO Муфта соединительная НАРУЖНЯЯ 160 (рыжая)</t>
  </si>
  <si>
    <t>291.25 руб.</t>
  </si>
  <si>
    <t>ALT-111030</t>
  </si>
  <si>
    <t>041030101</t>
  </si>
  <si>
    <t>ПП TEBO Отвод канал. НАРУЖНИЙ 110 15 град (рыжий)</t>
  </si>
  <si>
    <t>94.08 руб.</t>
  </si>
  <si>
    <t>ALT-111031</t>
  </si>
  <si>
    <t>041030102</t>
  </si>
  <si>
    <t>ПП TEBO Отвод канал. НАРУЖНИЙ 110 30 град (рыжий) (70шт)</t>
  </si>
  <si>
    <t>90.79 руб.</t>
  </si>
  <si>
    <t>ALT-111032</t>
  </si>
  <si>
    <t>041030103</t>
  </si>
  <si>
    <t>ПП TEBO Отвод канал. НАРУЖНИЙ 110 45 град (рыжий) (60шт)</t>
  </si>
  <si>
    <t>ALT-111033</t>
  </si>
  <si>
    <t>041030105</t>
  </si>
  <si>
    <t>ПП TEBO Отвод канал. НАРУЖНИЙ 110 87 град (рыжий) (50шт)</t>
  </si>
  <si>
    <t>99.85 руб.</t>
  </si>
  <si>
    <t>ALT-111034</t>
  </si>
  <si>
    <t>041030108</t>
  </si>
  <si>
    <t>ПП TEBO Отвод канал. НАРУЖНИЙ 160 45 град (рыжий)</t>
  </si>
  <si>
    <t>346.20 руб.</t>
  </si>
  <si>
    <t>ALT-111035</t>
  </si>
  <si>
    <t>041030110</t>
  </si>
  <si>
    <t>ПП TEBO Отвод канал. НАРУЖНИЙ 160 87,5 град. (рыжий)</t>
  </si>
  <si>
    <t>433.72 руб.</t>
  </si>
  <si>
    <t>ALT-111036</t>
  </si>
  <si>
    <t>041080101</t>
  </si>
  <si>
    <t>ПП TEBO Редуктор канал. НАРУЖНИЙ 160/110 (рыжий)</t>
  </si>
  <si>
    <t>271.56 руб.</t>
  </si>
  <si>
    <t>ALT-111037</t>
  </si>
  <si>
    <t>041090101</t>
  </si>
  <si>
    <t>ПП TEBO Ревизия канал. НАРУЖНЯЯ 110 (рыжая) (40шт)</t>
  </si>
  <si>
    <t>217.34 руб.</t>
  </si>
  <si>
    <t>ALT-111038</t>
  </si>
  <si>
    <t>041090102</t>
  </si>
  <si>
    <t>ПП TEBO Ревизия канал. НАРУЖНЯЯ 160 (рыжая)</t>
  </si>
  <si>
    <t>943.37 руб.</t>
  </si>
  <si>
    <t>ALT-111039</t>
  </si>
  <si>
    <t>041040103</t>
  </si>
  <si>
    <t>ПП TEBO Тройник канал. НАРУЖНИЙ 110-110 45 град. (рыжий) (25шт)</t>
  </si>
  <si>
    <t>181.33 руб.</t>
  </si>
  <si>
    <t>ALT-111040</t>
  </si>
  <si>
    <t>041040105</t>
  </si>
  <si>
    <t>ПП TEBO Тройник канал. НАРУЖНИЙ 110-110 87 град. (рыжий) (30шт)</t>
  </si>
  <si>
    <t>177.59 руб.</t>
  </si>
  <si>
    <t>ALT-111041</t>
  </si>
  <si>
    <t>041040113</t>
  </si>
  <si>
    <t>ПП TEBO Тройник канал. НАРУЖНИЙ 160-160 45 град. (рыжий)</t>
  </si>
  <si>
    <t>946.00 руб.</t>
  </si>
  <si>
    <t>ALT-111042</t>
  </si>
  <si>
    <t>041040115</t>
  </si>
  <si>
    <t>ПП TEBO Тройник канал. НАРУЖНИЙ 160-160 87,5 град. (рыжий)</t>
  </si>
  <si>
    <t>656.37 руб.</t>
  </si>
  <si>
    <t>ALT-111043</t>
  </si>
  <si>
    <t>041040108</t>
  </si>
  <si>
    <t>ПП TEBO Тройник канал. НАРУЖНИЙ 160-110 45 град. (рыжий) (4шт)</t>
  </si>
  <si>
    <t>635.78 руб.</t>
  </si>
  <si>
    <t>ALT-111044</t>
  </si>
  <si>
    <t>041040110</t>
  </si>
  <si>
    <t>ПП TEBO Тройник канал. НАРУЖНИЙ 160-110 87,5 град. (рыжий) (5шт)</t>
  </si>
  <si>
    <t>ALT-111045</t>
  </si>
  <si>
    <t>041030107</t>
  </si>
  <si>
    <t>ПП TEBO Отвод канал. НАРУЖНИЙ 160 30 град (рыжий)</t>
  </si>
  <si>
    <t>520.79 руб.</t>
  </si>
  <si>
    <t>ALT-111046</t>
  </si>
  <si>
    <t>041050103</t>
  </si>
  <si>
    <t>ПП TEBO Крестовина канал. НАРУЖНЯЯ 110 45 град (рыжий)</t>
  </si>
  <si>
    <t>430.56 руб.</t>
  </si>
  <si>
    <t>ALT-111047</t>
  </si>
  <si>
    <t>041050105</t>
  </si>
  <si>
    <t>ПП TEBO Крестовина канал. НАРУЖНЯЯ 110 87,5 град (рыжий)</t>
  </si>
  <si>
    <t>443.43 руб.</t>
  </si>
  <si>
    <t>ALT-111048</t>
  </si>
  <si>
    <t>041050108</t>
  </si>
  <si>
    <t>ПП TEBO Крестовина канал. НАРУЖНЯЯ 160 45 град (рыжий)</t>
  </si>
  <si>
    <t>1 041.30 руб.</t>
  </si>
  <si>
    <t>ALT-111049</t>
  </si>
  <si>
    <t>041100101</t>
  </si>
  <si>
    <t>ПП TEBO Обратный клапан канал. НАРУЖНИЙ 110 (рыжий)</t>
  </si>
  <si>
    <t>2 468.70 руб.</t>
  </si>
  <si>
    <t>ALT-111050</t>
  </si>
  <si>
    <t>041100102</t>
  </si>
  <si>
    <t>ПП TEBO Обратный клапан канал. НАРУЖНИЙ 160 (рыжий)</t>
  </si>
  <si>
    <t>5 510.70 руб.</t>
  </si>
  <si>
    <t>ALT-110017</t>
  </si>
  <si>
    <t>013010103</t>
  </si>
  <si>
    <t>ПП TEBO Труба канализационная  32x1,8х500 (1/50шт)</t>
  </si>
  <si>
    <t>53.38 руб.</t>
  </si>
  <si>
    <t>ALT-110020</t>
  </si>
  <si>
    <t>013010111</t>
  </si>
  <si>
    <t>ПП TEBO Труба канализационная 40x1,8х500 (1/30шт)</t>
  </si>
  <si>
    <t>65.28 руб.</t>
  </si>
  <si>
    <t>ALT-110025</t>
  </si>
  <si>
    <t>013010117</t>
  </si>
  <si>
    <t>ПП TEBO Труба канализационная 50x1,8х150 (1/120шт)</t>
  </si>
  <si>
    <t>41.38 руб.</t>
  </si>
  <si>
    <t>ALT-110026</t>
  </si>
  <si>
    <t>013010118</t>
  </si>
  <si>
    <t>ПП TEBO Труба канализационная 50x1,8х250 (1/80шт)</t>
  </si>
  <si>
    <t>52.21 руб.</t>
  </si>
  <si>
    <t>ALT-110027</t>
  </si>
  <si>
    <t>013010119</t>
  </si>
  <si>
    <t>ПП TEBO Труба канализационная 50x1,8х500 (1/100шт)</t>
  </si>
  <si>
    <t>67.61 руб.</t>
  </si>
  <si>
    <t>ALT-110033</t>
  </si>
  <si>
    <t>013010125</t>
  </si>
  <si>
    <t>ПП TEBO Труба канализационная 110x2,7х150 (1/50шт)</t>
  </si>
  <si>
    <t>100.56 руб.</t>
  </si>
  <si>
    <t>ALT-110034</t>
  </si>
  <si>
    <t>013010126</t>
  </si>
  <si>
    <t>ПП TEBO Труба канализационная 110x2,7х250 (1/35шт)</t>
  </si>
  <si>
    <t>138.93 руб.</t>
  </si>
  <si>
    <t>ALT-110035</t>
  </si>
  <si>
    <t>013010127</t>
  </si>
  <si>
    <t>ПП TEBO Труба канализационная 110x2,7х500 (1/20шт)</t>
  </si>
  <si>
    <t>198.09 руб.</t>
  </si>
  <si>
    <t>ALT-110018</t>
  </si>
  <si>
    <t>013010105</t>
  </si>
  <si>
    <t>ПП TEBO Труба канализационная 32x1,8х1000 (1/50шт)</t>
  </si>
  <si>
    <t>74.97 руб.</t>
  </si>
  <si>
    <t>ALT-110019</t>
  </si>
  <si>
    <t>013010107</t>
  </si>
  <si>
    <t>ПП TEBO Труба канализационная 32x1,8х2000 (1/50шт)</t>
  </si>
  <si>
    <t>136.21 руб.</t>
  </si>
  <si>
    <t>ALT-110022</t>
  </si>
  <si>
    <t>013010113</t>
  </si>
  <si>
    <t>ПП TEBO Труба канализационная 40x1,8х1000 (1/10шт)</t>
  </si>
  <si>
    <t>92.34 руб.</t>
  </si>
  <si>
    <t>ALT-110024</t>
  </si>
  <si>
    <t>013010115</t>
  </si>
  <si>
    <t>ПП TEBO Труба канализационная 40x1,8х2000 (1/10шт)</t>
  </si>
  <si>
    <t>167.26 руб.</t>
  </si>
  <si>
    <t>ALT-110029</t>
  </si>
  <si>
    <t>013010121</t>
  </si>
  <si>
    <t>ПП TEBO Труба канализационная 50x1,8х1000 (1/50шт)</t>
  </si>
  <si>
    <t>119.10 руб.</t>
  </si>
  <si>
    <t>ALT-110031</t>
  </si>
  <si>
    <t>013010123</t>
  </si>
  <si>
    <t>ПП TEBO Труба канализационная 50x1,8х2000 (1/50шт)</t>
  </si>
  <si>
    <t>199.15 руб.</t>
  </si>
  <si>
    <t>ALT-110037</t>
  </si>
  <si>
    <t>013010129</t>
  </si>
  <si>
    <t>ПП TEBO Труба канализационная 110x2,7х1000 (1/10шт)</t>
  </si>
  <si>
    <t>348.10 руб.</t>
  </si>
  <si>
    <t>ALT-110039</t>
  </si>
  <si>
    <t>013010131</t>
  </si>
  <si>
    <t>ПП TEBO Труба канализационная 110x2,7х2000 (1/10шт)</t>
  </si>
  <si>
    <t>624.82 руб.</t>
  </si>
  <si>
    <t>KAN-210071</t>
  </si>
  <si>
    <t>клапан обратный канализ. ТП-85.100 (110)</t>
  </si>
  <si>
    <t>0.00 руб.</t>
  </si>
  <si>
    <t>KAN-210072</t>
  </si>
  <si>
    <t>клапан обратный канализ. ТП-86.50 (50)</t>
  </si>
  <si>
    <t>STL-001003</t>
  </si>
  <si>
    <t>Муфта ремонтная чугун-пластик 110мм (востановитель раструба) (1/24шт)</t>
  </si>
  <si>
    <t>790.00 руб.</t>
  </si>
  <si>
    <t>STL-001001</t>
  </si>
  <si>
    <t>Тройник ремонтный чугун-пластик 110х110х90 град. пластик (востановитель раструба) (1/12шт)</t>
  </si>
  <si>
    <t>1 440.00 руб.</t>
  </si>
  <si>
    <t>STL-001002</t>
  </si>
  <si>
    <t>Эксцентрик ремонтный чугун-пластик 110 мм со смещением 50мм (востановитель раструба)  1/27</t>
  </si>
  <si>
    <t>1 240.00 руб.</t>
  </si>
  <si>
    <t>ALT-110090</t>
  </si>
  <si>
    <t>013020701</t>
  </si>
  <si>
    <t>ПП TEBO Заглушка канализационная 32 (100/600шт)</t>
  </si>
  <si>
    <t>13.37 руб.</t>
  </si>
  <si>
    <t>ALT-110091</t>
  </si>
  <si>
    <t>013020702</t>
  </si>
  <si>
    <t>ПП TEBO Заглушка канализационная 40 (100/500шт)</t>
  </si>
  <si>
    <t>14.90 руб.</t>
  </si>
  <si>
    <t>ALT-110092</t>
  </si>
  <si>
    <t>013020703</t>
  </si>
  <si>
    <t>ПП TEBO Заглушка канализационная 50 (75/750шт)</t>
  </si>
  <si>
    <t>11.61 руб.</t>
  </si>
  <si>
    <t>ALT-110093</t>
  </si>
  <si>
    <t>013020704</t>
  </si>
  <si>
    <t>ПП TEBO Заглушка канализационная 110 (1/125шт)</t>
  </si>
  <si>
    <t>26.74 руб.</t>
  </si>
  <si>
    <t>ALT-110083</t>
  </si>
  <si>
    <t>013020804</t>
  </si>
  <si>
    <t>ПП TEBO Компенсационный патрубок 110 (1/48шт)</t>
  </si>
  <si>
    <t>116.70 руб.</t>
  </si>
  <si>
    <t>ALT-110080</t>
  </si>
  <si>
    <t>013020645</t>
  </si>
  <si>
    <t>ПП TEBO Крестовина канализ.2-хпл. левая 110-110-50 87,5 град. (1/25шт)</t>
  </si>
  <si>
    <t>206.82 руб.</t>
  </si>
  <si>
    <t>ALT-110081</t>
  </si>
  <si>
    <t>013020646</t>
  </si>
  <si>
    <t>ПП TEBO Крестовина канализ.2-хпл. правая 110-110-50 87,5 град. (1/25шт)</t>
  </si>
  <si>
    <t>206.69 руб.</t>
  </si>
  <si>
    <t>ALT-110078</t>
  </si>
  <si>
    <t>013020545</t>
  </si>
  <si>
    <t>ПП TEBO Крестовина канализац. 110-110- 50 87,5 град. (1/25шт)</t>
  </si>
  <si>
    <t>203.75 руб.</t>
  </si>
  <si>
    <t>ALT-110079</t>
  </si>
  <si>
    <t>013020550</t>
  </si>
  <si>
    <t>ПП TEBO Крестовина канализац. 110-110-110 87,5 град. (1/9шт)</t>
  </si>
  <si>
    <t>323.79 руб.</t>
  </si>
  <si>
    <t>ALT-110041</t>
  </si>
  <si>
    <t>013020101</t>
  </si>
  <si>
    <t>ПП TEBO Муфта канализационная 32 надвижная ремонтная (1/400шт)</t>
  </si>
  <si>
    <t>37.30 руб.</t>
  </si>
  <si>
    <t>ALT-110042</t>
  </si>
  <si>
    <t>013020102</t>
  </si>
  <si>
    <t>ПП TEBO Муфта канализационная 40 надвижная ремонтная (1/250шт)</t>
  </si>
  <si>
    <t>37.49 руб.</t>
  </si>
  <si>
    <t>ALT-110043</t>
  </si>
  <si>
    <t>013020103</t>
  </si>
  <si>
    <t>ПП TEBO Муфта канализационная 50 надвижная ремонтная (1/160шт)</t>
  </si>
  <si>
    <t>32.73 руб.</t>
  </si>
  <si>
    <t>ALT-110044</t>
  </si>
  <si>
    <t>013020104</t>
  </si>
  <si>
    <t>ПП TEBO Муфта канализационная 110 надвижная ремонтная (1/90шт)</t>
  </si>
  <si>
    <t>81.92 руб.</t>
  </si>
  <si>
    <t>ALT-110056</t>
  </si>
  <si>
    <t>013010101</t>
  </si>
  <si>
    <t>ПП TEBO Отвод канализационный 110 15 град. (1/36шт)</t>
  </si>
  <si>
    <t>95.34 руб.</t>
  </si>
  <si>
    <t>ALT-110057</t>
  </si>
  <si>
    <t>013020317</t>
  </si>
  <si>
    <t>ПП TEBO Отвод канализационный 110 30 град. (1/70шт)</t>
  </si>
  <si>
    <t>79.03 руб.</t>
  </si>
  <si>
    <t>ALT-110058</t>
  </si>
  <si>
    <t>013020318</t>
  </si>
  <si>
    <t>ПП TEBO Отвод канализационный 110 45 град. (1/60шт)</t>
  </si>
  <si>
    <t>78.96 руб.</t>
  </si>
  <si>
    <t>ALT-110059</t>
  </si>
  <si>
    <t>013020319</t>
  </si>
  <si>
    <t>ПП TEBO Отвод канализационный 110 67,5 град. (1/20шт)</t>
  </si>
  <si>
    <t>124.00 руб.</t>
  </si>
  <si>
    <t>ALT-110048</t>
  </si>
  <si>
    <t>013020304</t>
  </si>
  <si>
    <t>ПП TEBO Отвод канализационный 32 87,5 град. (1/350шт)</t>
  </si>
  <si>
    <t>27.03 руб.</t>
  </si>
  <si>
    <t>ALT-110050</t>
  </si>
  <si>
    <t>013020309</t>
  </si>
  <si>
    <t>ПП TEBO Отвод канализационный 40 87,5 град. (1/230шт)</t>
  </si>
  <si>
    <t>28.32 руб.</t>
  </si>
  <si>
    <t>ALT-110055</t>
  </si>
  <si>
    <t>013020315</t>
  </si>
  <si>
    <t>ПП TEBO Отвод канализационный 50 87,5 град. (1/140шт)</t>
  </si>
  <si>
    <t>24.09 руб.</t>
  </si>
  <si>
    <t>ALT-110060</t>
  </si>
  <si>
    <t>013020320</t>
  </si>
  <si>
    <t>ПП TEBO Отвод канализационный 110 87,5 град. (1/50шт)</t>
  </si>
  <si>
    <t>89.99 руб.</t>
  </si>
  <si>
    <t>ALT-110047</t>
  </si>
  <si>
    <t>013020302</t>
  </si>
  <si>
    <t>ПП TEBO Отвод канализационный 32 45 град. (1/400шт)</t>
  </si>
  <si>
    <t>26.93 руб.</t>
  </si>
  <si>
    <t>ALT-110049</t>
  </si>
  <si>
    <t>013020307</t>
  </si>
  <si>
    <t>ПП TEBO Отвод канализационный 40 45 град. (1/250шт)</t>
  </si>
  <si>
    <t>27.89 руб.</t>
  </si>
  <si>
    <t>ALT-110053</t>
  </si>
  <si>
    <t>013020313</t>
  </si>
  <si>
    <t>ПП TEBO Отвод канализационный 50 45 град. (1/170шт)</t>
  </si>
  <si>
    <t>22.04 руб.</t>
  </si>
  <si>
    <t>ALT-110085</t>
  </si>
  <si>
    <t>013020901</t>
  </si>
  <si>
    <t>ПП TEBO Переход канализационный 40-32 (1/200шт)</t>
  </si>
  <si>
    <t>39.04 руб.</t>
  </si>
  <si>
    <t>ALT-110086</t>
  </si>
  <si>
    <t>013020904</t>
  </si>
  <si>
    <t>ПП TEBO Переход канализационный 50-32 (50/250шт)</t>
  </si>
  <si>
    <t>38.98 руб.</t>
  </si>
  <si>
    <t>ALT-110087</t>
  </si>
  <si>
    <t>013020905</t>
  </si>
  <si>
    <t>ПП TEBO Переход канализационный 50-40 (1/240шт)</t>
  </si>
  <si>
    <t>32.91 руб.</t>
  </si>
  <si>
    <t>ALT-110088</t>
  </si>
  <si>
    <t>013020906</t>
  </si>
  <si>
    <t>ПП TEBO Переход канализационный 110-50 (1/50шт)</t>
  </si>
  <si>
    <t>60.21 руб.</t>
  </si>
  <si>
    <t>ALT-110084</t>
  </si>
  <si>
    <t>013021004</t>
  </si>
  <si>
    <t>ПП TEBO Ревизия канализационная 110 (1/40шт)</t>
  </si>
  <si>
    <t>168.61 руб.</t>
  </si>
  <si>
    <t>ALT-110089</t>
  </si>
  <si>
    <t>013020916</t>
  </si>
  <si>
    <t>ПП TEBO Переход канализационный 110-50 короткий (1/70шт)</t>
  </si>
  <si>
    <t>66.70 руб.</t>
  </si>
  <si>
    <t>ALT-110066</t>
  </si>
  <si>
    <t>013020404</t>
  </si>
  <si>
    <t>ПП TEBO Тройник канализационный 32-32 45 град. (1/200шт)</t>
  </si>
  <si>
    <t>58.27 руб.</t>
  </si>
  <si>
    <t>ALT-110068</t>
  </si>
  <si>
    <t>013020410</t>
  </si>
  <si>
    <t>ПП TEBO Тройник канализационный 40-40 45 град. (1/120шт)</t>
  </si>
  <si>
    <t>50.69 руб.</t>
  </si>
  <si>
    <t>ALT-110070</t>
  </si>
  <si>
    <t>013020418</t>
  </si>
  <si>
    <t>ПП TEBO Тройник канализационный 50-50 45 град. (1/75шт)</t>
  </si>
  <si>
    <t>43.01 руб.</t>
  </si>
  <si>
    <t>ALT-110072</t>
  </si>
  <si>
    <t>013020423</t>
  </si>
  <si>
    <t>ПП TEBO Тройник канализационный 110-50 45 град. (1/50шт)</t>
  </si>
  <si>
    <t>95.12 руб.</t>
  </si>
  <si>
    <t>ALT-110074</t>
  </si>
  <si>
    <t>013020428</t>
  </si>
  <si>
    <t>ПП TEBO Тройник канализационный 110-110 45 град. (1/25шт)</t>
  </si>
  <si>
    <t>150.29 руб.</t>
  </si>
  <si>
    <t>ALT-110067</t>
  </si>
  <si>
    <t>013020406</t>
  </si>
  <si>
    <t>ПП TEBO Тройник канализационный 32-32 87,5 град. (1/220шт)</t>
  </si>
  <si>
    <t>ALT-110069</t>
  </si>
  <si>
    <t>013020412</t>
  </si>
  <si>
    <t>ПП TEBO Тройник канализационный 40-40 87,5 град. (1/140шт)</t>
  </si>
  <si>
    <t>ALT-110071</t>
  </si>
  <si>
    <t>013020420</t>
  </si>
  <si>
    <t>ПП TEBO Тройник канализационный 50-50 87,5 град. (1/85шт)</t>
  </si>
  <si>
    <t>41.00 руб.</t>
  </si>
  <si>
    <t>ALT-110073</t>
  </si>
  <si>
    <t>013020425</t>
  </si>
  <si>
    <t>ПП TEBO Тройник канализационный 110-50 87,5 град. (1/50шт)</t>
  </si>
  <si>
    <t>86.36 руб.</t>
  </si>
  <si>
    <t>ALT-110075</t>
  </si>
  <si>
    <t>013020430</t>
  </si>
  <si>
    <t>ПП TEBO Тройник канализационный 110-110 87,5 град. (1/30шт)</t>
  </si>
  <si>
    <t>123.83 руб.</t>
  </si>
  <si>
    <t>ALT-110099</t>
  </si>
  <si>
    <t>ПП TEBO Хомут с защелкой D 40 (серый) (100/100шт)</t>
  </si>
  <si>
    <t>16.71 руб.</t>
  </si>
  <si>
    <t>ALT-110100</t>
  </si>
  <si>
    <t>013030103</t>
  </si>
  <si>
    <t>ПП TEBO Хомут с защелкой D 50 (серый) (100/600шт)</t>
  </si>
  <si>
    <t>13.48 руб.</t>
  </si>
  <si>
    <t>ALT-110101</t>
  </si>
  <si>
    <t>013030104</t>
  </si>
  <si>
    <t>ПП TEBO Хомут с защелкой D110 (серый) (40/160шт)</t>
  </si>
  <si>
    <t>27.69 руб.</t>
  </si>
  <si>
    <t>ALT-110102</t>
  </si>
  <si>
    <t>РТ-1016000050</t>
  </si>
  <si>
    <t>Уплотнительное кольцо 50 2-хлепестковое (1/50шт)</t>
  </si>
  <si>
    <t>10.06 руб.</t>
  </si>
  <si>
    <t>ALT-110103</t>
  </si>
  <si>
    <t>РТ-1016000110</t>
  </si>
  <si>
    <t>Уплотнительное кольцо 110 2-хлепестковое (1/20шт)</t>
  </si>
  <si>
    <t>19.58 руб.</t>
  </si>
  <si>
    <t>KAN-210037</t>
  </si>
  <si>
    <t>10010587F</t>
  </si>
  <si>
    <t>PP Отвод с выходом фронтальный  110x50/87,5  PRO AQUA Comfort (28шт)</t>
  </si>
  <si>
    <t>324.54 руб.</t>
  </si>
  <si>
    <t>KAN-210030</t>
  </si>
  <si>
    <t>PP Отвод 110x15  PRO AQUA Comfort (40шт)</t>
  </si>
  <si>
    <t>134.86 руб.</t>
  </si>
  <si>
    <t>KAN-210031</t>
  </si>
  <si>
    <t>PP Отвод 110x30  PRO AQUA Comfort (40шт)</t>
  </si>
  <si>
    <t>124.86 руб.</t>
  </si>
  <si>
    <t>KAN-210033</t>
  </si>
  <si>
    <t>PP Отвод 110x67  PRO AQUA Comfort (35шт)</t>
  </si>
  <si>
    <t>139.23 руб.</t>
  </si>
  <si>
    <t>KAN-210004</t>
  </si>
  <si>
    <t>PP Муфта двухраструбная 110  PRO AQUA Comfort (60шт)</t>
  </si>
  <si>
    <t>146.08 руб.</t>
  </si>
  <si>
    <t>KAN-210058</t>
  </si>
  <si>
    <t>711187P</t>
  </si>
  <si>
    <t>PP Крестовина 2-х плоскостная  110x110x110/87  PRO AQUA Comfort (12шт)</t>
  </si>
  <si>
    <t>508.11 руб.</t>
  </si>
  <si>
    <t>KAN-210057</t>
  </si>
  <si>
    <t>PP Крестовина 2-х плоскостная 110x50x50х110/87  PRO AQUA Comfort (12шт)</t>
  </si>
  <si>
    <t>459.92 руб.</t>
  </si>
  <si>
    <t>KAN-210050</t>
  </si>
  <si>
    <t>PP Крестовина одноплоскостная 110x50x50/45  PRO AQUA Comfort (24шт)</t>
  </si>
  <si>
    <t>373.78 руб.</t>
  </si>
  <si>
    <t>KAN-210051</t>
  </si>
  <si>
    <t>805587P</t>
  </si>
  <si>
    <t>PP Крестовина одноплоскостная 110x50x50/87  PRO AQUA Comfort (26шт)</t>
  </si>
  <si>
    <t>KAN-210067</t>
  </si>
  <si>
    <t>PP Переходник на чугунную трубу 110/123  PRO AQUA Comfort (40шт)</t>
  </si>
  <si>
    <t>461.66 руб.</t>
  </si>
  <si>
    <t>KAN-210110</t>
  </si>
  <si>
    <t>PP Переход на черную ПНД канализацию 110/108   PRO AQUA Comfort (40шт)</t>
  </si>
  <si>
    <t>425.80 руб.</t>
  </si>
  <si>
    <t>KAN-210083</t>
  </si>
  <si>
    <t>PP Зонт вентиляционный (дефлектор) 110  PRO AQUA Comfort (25шт)</t>
  </si>
  <si>
    <t>180.57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</si>
</sst>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7339686_4b7e_11ed_a34b_00259070b484_34112389_a57f_11ee_a526_047c1617b1431.jpeg"/><Relationship Id="rId2" Type="http://schemas.openxmlformats.org/officeDocument/2006/relationships/image" Target="../media/b7339688_4b7e_11ed_a34b_00259070b484_34112387_a57f_11ee_a526_047c1617b1432.jpeg"/><Relationship Id="rId3" Type="http://schemas.openxmlformats.org/officeDocument/2006/relationships/image" Target="../media/77fc59e2_86a6_11e9_8101_003048fd731b_5352efbd_57f4_11ea_810f_003048fd731b3.jpeg"/><Relationship Id="rId4" Type="http://schemas.openxmlformats.org/officeDocument/2006/relationships/image" Target="../media/b31ecf33_4aa8_11ed_a349_00259070b484_ba6733eb_f115_11ee_a58b_047c1617b1434.jpeg"/><Relationship Id="rId5" Type="http://schemas.openxmlformats.org/officeDocument/2006/relationships/image" Target="../media/5958929d_a727_11ed_a3d3_047c1617b143_4a7d77f3_0312_11ef_a5a4_047c1617b1435.jpeg"/><Relationship Id="rId6" Type="http://schemas.openxmlformats.org/officeDocument/2006/relationships/image" Target="../media/5958929b_a727_11ed_a3d3_047c1617b143_4a7d77f4_0312_11ef_a5a4_047c1617b1436.jpeg"/><Relationship Id="rId7" Type="http://schemas.openxmlformats.org/officeDocument/2006/relationships/image" Target="../media/964e5707_4b7f_11ed_a34b_00259070b484_34112394_a57f_11ee_a526_047c1617b1437.jpeg"/><Relationship Id="rId8" Type="http://schemas.openxmlformats.org/officeDocument/2006/relationships/image" Target="../media/964e56f9_4b7f_11ed_a34b_00259070b484_34112397_a57f_11ee_a526_047c1617b1438.jpeg"/><Relationship Id="rId9" Type="http://schemas.openxmlformats.org/officeDocument/2006/relationships/image" Target="../media/964e56f3_4b7f_11ed_a34b_00259070b484_34112398_a57f_11ee_a526_047c1617b1439.jpeg"/><Relationship Id="rId10" Type="http://schemas.openxmlformats.org/officeDocument/2006/relationships/image" Target="../media/964e56f5_4b7f_11ed_a34b_00259070b484_34112399_a57f_11ee_a526_047c1617b14310.jpeg"/><Relationship Id="rId11" Type="http://schemas.openxmlformats.org/officeDocument/2006/relationships/image" Target="../media/964e56ef_4b7f_11ed_a34b_00259070b484_3411239a_a57f_11ee_a526_047c1617b14311.jpeg"/><Relationship Id="rId12" Type="http://schemas.openxmlformats.org/officeDocument/2006/relationships/image" Target="../media/964e56f1_4b7f_11ed_a34b_00259070b484_3411239b_a57f_11ee_a526_047c1617b14312.jpeg"/><Relationship Id="rId13" Type="http://schemas.openxmlformats.org/officeDocument/2006/relationships/image" Target="../media/412bff3b_4b7f_11ed_a34b_00259070b484_3411239d_a57f_11ee_a526_047c1617b14313.jpeg"/><Relationship Id="rId14" Type="http://schemas.openxmlformats.org/officeDocument/2006/relationships/image" Target="../media/412bff59_4b7f_11ed_a34b_00259070b484_4a7d77f5_0312_11ef_a5a4_047c1617b14314.jpeg"/><Relationship Id="rId15" Type="http://schemas.openxmlformats.org/officeDocument/2006/relationships/image" Target="../media/412bff49_4b7f_11ed_a34b_00259070b484_341123a3_a57f_11ee_a526_047c1617b14315.jpeg"/><Relationship Id="rId16" Type="http://schemas.openxmlformats.org/officeDocument/2006/relationships/image" Target="../media/412bff47_4b7f_11ed_a34b_00259070b484_341123a2_a57f_11ee_a526_047c1617b14316.jpeg"/><Relationship Id="rId17" Type="http://schemas.openxmlformats.org/officeDocument/2006/relationships/image" Target="../media/964e56fd_4b7f_11ed_a34b_00259070b484_f02e6718_a57f_11ee_a526_047c1617b14317.jpeg"/><Relationship Id="rId18" Type="http://schemas.openxmlformats.org/officeDocument/2006/relationships/image" Target="../media/964e56fb_4b7f_11ed_a34b_00259070b484_f02e671b_a57f_11ee_a526_047c1617b14318.jpeg"/><Relationship Id="rId19" Type="http://schemas.openxmlformats.org/officeDocument/2006/relationships/image" Target="../media/964e56d7_4b7f_11ed_a34b_00259070b484_f02e6724_a57f_11ee_a526_047c1617b14319.jpeg"/><Relationship Id="rId20" Type="http://schemas.openxmlformats.org/officeDocument/2006/relationships/image" Target="../media/964e56d9_4b7f_11ed_a34b_00259070b484_f02e6726_a57f_11ee_a526_047c1617b14320.jpeg"/><Relationship Id="rId21" Type="http://schemas.openxmlformats.org/officeDocument/2006/relationships/image" Target="../media/964e5719_4b7f_11ed_a34b_00259070b484_f02e6730_a57f_11ee_a526_047c1617b14321.jpeg"/><Relationship Id="rId22" Type="http://schemas.openxmlformats.org/officeDocument/2006/relationships/image" Target="../media/964e571f_4b7f_11ed_a34b_00259070b484_f02e6734_a57f_11ee_a526_047c1617b14322.jpeg"/><Relationship Id="rId23" Type="http://schemas.openxmlformats.org/officeDocument/2006/relationships/image" Target="../media/7193cca1_86a6_11e9_8101_003048fd731b_6f2f2cee_281d_11ed_a30f_00259070b48723.jpeg"/><Relationship Id="rId24" Type="http://schemas.openxmlformats.org/officeDocument/2006/relationships/image" Target="../media/7193cc85_86a6_11e9_8101_003048fd731b_6f2f2cf2_281d_11ed_a30f_00259070b48724.jpeg"/><Relationship Id="rId25" Type="http://schemas.openxmlformats.org/officeDocument/2006/relationships/image" Target="../media/7193cc91_86a6_11e9_8101_003048fd731b_6f2f2cf5_281d_11ed_a30f_00259070b48725.jpeg"/><Relationship Id="rId26" Type="http://schemas.openxmlformats.org/officeDocument/2006/relationships/image" Target="../media/7193cc1d_86a6_11e9_8101_003048fd731b_6f2f2d26_281d_11ed_a30f_00259070b48726.jpeg"/><Relationship Id="rId27" Type="http://schemas.openxmlformats.org/officeDocument/2006/relationships/image" Target="../media/77fc59b0_86a6_11e9_8101_003048fd731b_6f2f2d3e_281d_11ed_a30f_00259070b48727.jpeg"/><Relationship Id="rId28" Type="http://schemas.openxmlformats.org/officeDocument/2006/relationships/image" Target="../media/77fc59ac_86a6_11e9_8101_003048fd731b_6f2f2d41_281d_11ed_a30f_00259070b48728.jpeg"/><Relationship Id="rId29" Type="http://schemas.openxmlformats.org/officeDocument/2006/relationships/image" Target="../media/7193ccd5_86a6_11e9_8101_003048fd731b_6f2f2d45_281d_11ed_a30f_00259070b48729.jpeg"/><Relationship Id="rId30" Type="http://schemas.openxmlformats.org/officeDocument/2006/relationships/image" Target="../media/7193ccd9_86a6_11e9_8101_003048fd731b_6f2f2d46_281d_11ed_a30f_00259070b48730.jpeg"/><Relationship Id="rId31" Type="http://schemas.openxmlformats.org/officeDocument/2006/relationships/image" Target="../media/77fc59d2_86a6_11e9_8101_003048fd731b_6f2f2d58_281d_11ed_a30f_00259070b48731.jpeg"/><Relationship Id="rId32" Type="http://schemas.openxmlformats.org/officeDocument/2006/relationships/image" Target="../media/0c1fdabd_81af_11ec_a24c_00259070b487_6f2f2d5a_281d_11ed_a30f_00259070b48732.jpeg"/><Relationship Id="rId33" Type="http://schemas.openxmlformats.org/officeDocument/2006/relationships/image" Target="../media/77fc5a07_86a6_11e9_8101_003048fd731b_6f2f2d5d_281d_11ed_a30f_00259070b4873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1" name="Image_610" descr="Image_6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2" name="Image_611" descr="Image_6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3" name="Image_612" descr="Image_6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4" name="Image_613" descr="Image_6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5" name="Image_614" descr="Image_6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6" name="Image_615" descr="Image_6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7" name="Image_616" descr="Image_61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8" name="Image_617" descr="Image_6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9" name="Image_618" descr="Image_61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10" name="Image_619" descr="Image_61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11" name="Image_620" descr="Image_62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82</xdr:row>
      <xdr:rowOff>95250</xdr:rowOff>
    </xdr:from>
    <xdr:ext cx="1143000" cy="1143000"/>
    <xdr:pic>
      <xdr:nvPicPr>
        <xdr:cNvPr id="12" name="Image_621" descr="Image_621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83</xdr:row>
      <xdr:rowOff>95250</xdr:rowOff>
    </xdr:from>
    <xdr:ext cx="1143000" cy="1143000"/>
    <xdr:pic>
      <xdr:nvPicPr>
        <xdr:cNvPr id="13" name="Image_622" descr="Image_62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87</xdr:row>
      <xdr:rowOff>95250</xdr:rowOff>
    </xdr:from>
    <xdr:ext cx="1143000" cy="1143000"/>
    <xdr:pic>
      <xdr:nvPicPr>
        <xdr:cNvPr id="14" name="Image_623" descr="Image_62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91</xdr:row>
      <xdr:rowOff>95250</xdr:rowOff>
    </xdr:from>
    <xdr:ext cx="1143000" cy="1143000"/>
    <xdr:pic>
      <xdr:nvPicPr>
        <xdr:cNvPr id="15" name="Image_624" descr="Image_62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95</xdr:row>
      <xdr:rowOff>95250</xdr:rowOff>
    </xdr:from>
    <xdr:ext cx="1143000" cy="1143000"/>
    <xdr:pic>
      <xdr:nvPicPr>
        <xdr:cNvPr id="16" name="Image_625" descr="Image_62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98</xdr:row>
      <xdr:rowOff>95250</xdr:rowOff>
    </xdr:from>
    <xdr:ext cx="1143000" cy="1143000"/>
    <xdr:pic>
      <xdr:nvPicPr>
        <xdr:cNvPr id="17" name="Image_626" descr="Image_62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102</xdr:row>
      <xdr:rowOff>95250</xdr:rowOff>
    </xdr:from>
    <xdr:ext cx="1143000" cy="1143000"/>
    <xdr:pic>
      <xdr:nvPicPr>
        <xdr:cNvPr id="18" name="Image_627" descr="Image_627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104</xdr:row>
      <xdr:rowOff>95250</xdr:rowOff>
    </xdr:from>
    <xdr:ext cx="1143000" cy="1143000"/>
    <xdr:pic>
      <xdr:nvPicPr>
        <xdr:cNvPr id="19" name="Image_628" descr="Image_628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109</xdr:row>
      <xdr:rowOff>95250</xdr:rowOff>
    </xdr:from>
    <xdr:ext cx="1143000" cy="1143000"/>
    <xdr:pic>
      <xdr:nvPicPr>
        <xdr:cNvPr id="20" name="Image_629" descr="Image_629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114</xdr:row>
      <xdr:rowOff>95250</xdr:rowOff>
    </xdr:from>
    <xdr:ext cx="1143000" cy="1143000"/>
    <xdr:pic>
      <xdr:nvPicPr>
        <xdr:cNvPr id="21" name="Image_630" descr="Image_63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117</xdr:row>
      <xdr:rowOff>95250</xdr:rowOff>
    </xdr:from>
    <xdr:ext cx="1143000" cy="1143000"/>
    <xdr:pic>
      <xdr:nvPicPr>
        <xdr:cNvPr id="22" name="Image_631" descr="Image_63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119</xdr:row>
      <xdr:rowOff>95250</xdr:rowOff>
    </xdr:from>
    <xdr:ext cx="1143000" cy="1143000"/>
    <xdr:pic>
      <xdr:nvPicPr>
        <xdr:cNvPr id="23" name="Image_632" descr="Image_632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120</xdr:row>
      <xdr:rowOff>95250</xdr:rowOff>
    </xdr:from>
    <xdr:ext cx="1143000" cy="1143000"/>
    <xdr:pic>
      <xdr:nvPicPr>
        <xdr:cNvPr id="24" name="Image_633" descr="Image_633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122</xdr:row>
      <xdr:rowOff>95250</xdr:rowOff>
    </xdr:from>
    <xdr:ext cx="1143000" cy="1143000"/>
    <xdr:pic>
      <xdr:nvPicPr>
        <xdr:cNvPr id="25" name="Image_634" descr="Image_634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123</xdr:row>
      <xdr:rowOff>95250</xdr:rowOff>
    </xdr:from>
    <xdr:ext cx="1143000" cy="1143000"/>
    <xdr:pic>
      <xdr:nvPicPr>
        <xdr:cNvPr id="26" name="Image_635" descr="Image_635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124</xdr:row>
      <xdr:rowOff>95250</xdr:rowOff>
    </xdr:from>
    <xdr:ext cx="1143000" cy="1143000"/>
    <xdr:pic>
      <xdr:nvPicPr>
        <xdr:cNvPr id="27" name="Image_636" descr="Image_636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125</xdr:row>
      <xdr:rowOff>95250</xdr:rowOff>
    </xdr:from>
    <xdr:ext cx="1143000" cy="1143000"/>
    <xdr:pic>
      <xdr:nvPicPr>
        <xdr:cNvPr id="28" name="Image_637" descr="Image_637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126</xdr:row>
      <xdr:rowOff>95250</xdr:rowOff>
    </xdr:from>
    <xdr:ext cx="1143000" cy="1143000"/>
    <xdr:pic>
      <xdr:nvPicPr>
        <xdr:cNvPr id="29" name="Image_638" descr="Image_638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127</xdr:row>
      <xdr:rowOff>95250</xdr:rowOff>
    </xdr:from>
    <xdr:ext cx="1143000" cy="1143000"/>
    <xdr:pic>
      <xdr:nvPicPr>
        <xdr:cNvPr id="30" name="Image_639" descr="Image_639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128</xdr:row>
      <xdr:rowOff>95250</xdr:rowOff>
    </xdr:from>
    <xdr:ext cx="1143000" cy="1143000"/>
    <xdr:pic>
      <xdr:nvPicPr>
        <xdr:cNvPr id="31" name="Image_640" descr="Image_640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129</xdr:row>
      <xdr:rowOff>95250</xdr:rowOff>
    </xdr:from>
    <xdr:ext cx="1143000" cy="1143000"/>
    <xdr:pic>
      <xdr:nvPicPr>
        <xdr:cNvPr id="32" name="Image_641" descr="Image_641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130</xdr:row>
      <xdr:rowOff>95250</xdr:rowOff>
    </xdr:from>
    <xdr:ext cx="1143000" cy="1143000"/>
    <xdr:pic>
      <xdr:nvPicPr>
        <xdr:cNvPr id="33" name="Image_642" descr="Image_642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SUM(L2:L131)</f>
        <v>0</v>
      </c>
    </row>
    <row r="2" spans="1:12">
      <c r="A2" s="1"/>
      <c r="B2" s="1">
        <v>883330</v>
      </c>
      <c r="C2" s="1" t="s">
        <v>11</v>
      </c>
      <c r="D2" s="1">
        <v>13020203</v>
      </c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K2*31.32</f>
        <v>0</v>
      </c>
    </row>
    <row r="3" spans="1:12">
      <c r="A3" s="1"/>
      <c r="B3" s="1">
        <v>883331</v>
      </c>
      <c r="C3" s="1" t="s">
        <v>16</v>
      </c>
      <c r="D3" s="1" t="s">
        <v>17</v>
      </c>
      <c r="E3" s="3" t="s">
        <v>18</v>
      </c>
      <c r="F3" s="1" t="s">
        <v>19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K3*78.27</f>
        <v>0</v>
      </c>
    </row>
    <row r="4" spans="1:12">
      <c r="A4" s="1"/>
      <c r="B4" s="1">
        <v>888548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K4*241.52</f>
        <v>0</v>
      </c>
    </row>
    <row r="5" spans="1:12">
      <c r="A5" s="1"/>
      <c r="B5" s="1">
        <v>888549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K5*392.01</f>
        <v>0</v>
      </c>
    </row>
    <row r="6" spans="1:12">
      <c r="A6" s="1"/>
      <c r="B6" s="1">
        <v>888550</v>
      </c>
      <c r="C6" s="1" t="s">
        <v>28</v>
      </c>
      <c r="D6" s="1" t="s">
        <v>29</v>
      </c>
      <c r="E6" s="3" t="s">
        <v>30</v>
      </c>
      <c r="F6" s="1" t="s">
        <v>31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K6*517.55</f>
        <v>0</v>
      </c>
    </row>
    <row r="7" spans="1:12">
      <c r="A7" s="1"/>
      <c r="B7" s="1">
        <v>888551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K7*716.37</f>
        <v>0</v>
      </c>
    </row>
    <row r="8" spans="1:12">
      <c r="A8" s="1"/>
      <c r="B8" s="1">
        <v>888552</v>
      </c>
      <c r="C8" s="1" t="s">
        <v>36</v>
      </c>
      <c r="D8" s="1" t="s">
        <v>37</v>
      </c>
      <c r="E8" s="3" t="s">
        <v>38</v>
      </c>
      <c r="F8" s="1" t="s">
        <v>39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K8*1120.88</f>
        <v>0</v>
      </c>
    </row>
    <row r="9" spans="1:12">
      <c r="A9" s="1"/>
      <c r="B9" s="1">
        <v>888553</v>
      </c>
      <c r="C9" s="1" t="s">
        <v>40</v>
      </c>
      <c r="D9" s="1" t="s">
        <v>41</v>
      </c>
      <c r="E9" s="3" t="s">
        <v>42</v>
      </c>
      <c r="F9" s="1" t="s">
        <v>43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K9*1428.52</f>
        <v>0</v>
      </c>
    </row>
    <row r="10" spans="1:12">
      <c r="A10" s="1"/>
      <c r="B10" s="1">
        <v>888554</v>
      </c>
      <c r="C10" s="1" t="s">
        <v>44</v>
      </c>
      <c r="D10" s="1" t="s">
        <v>45</v>
      </c>
      <c r="E10" s="3" t="s">
        <v>46</v>
      </c>
      <c r="F10" s="1" t="s">
        <v>47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K10*1836.00</f>
        <v>0</v>
      </c>
    </row>
    <row r="11" spans="1:12">
      <c r="A11" s="1"/>
      <c r="B11" s="1">
        <v>888555</v>
      </c>
      <c r="C11" s="1" t="s">
        <v>48</v>
      </c>
      <c r="D11" s="1" t="s">
        <v>49</v>
      </c>
      <c r="E11" s="3" t="s">
        <v>50</v>
      </c>
      <c r="F11" s="1" t="s">
        <v>51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K11*2187.08</f>
        <v>0</v>
      </c>
    </row>
    <row r="12" spans="1:12">
      <c r="A12" s="1"/>
      <c r="B12" s="1">
        <v>888556</v>
      </c>
      <c r="C12" s="1" t="s">
        <v>52</v>
      </c>
      <c r="D12" s="1" t="s">
        <v>53</v>
      </c>
      <c r="E12" s="3" t="s">
        <v>54</v>
      </c>
      <c r="F12" s="1" t="s">
        <v>55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K12*267.35</f>
        <v>0</v>
      </c>
    </row>
    <row r="13" spans="1:12">
      <c r="A13" s="1"/>
      <c r="B13" s="1">
        <v>888557</v>
      </c>
      <c r="C13" s="1" t="s">
        <v>56</v>
      </c>
      <c r="D13" s="1" t="s">
        <v>57</v>
      </c>
      <c r="E13" s="3" t="s">
        <v>58</v>
      </c>
      <c r="F13" s="1" t="s">
        <v>59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K13*474.66</f>
        <v>0</v>
      </c>
    </row>
    <row r="14" spans="1:12">
      <c r="A14" s="1"/>
      <c r="B14" s="1">
        <v>888558</v>
      </c>
      <c r="C14" s="1" t="s">
        <v>60</v>
      </c>
      <c r="D14" s="1" t="s">
        <v>61</v>
      </c>
      <c r="E14" s="3" t="s">
        <v>62</v>
      </c>
      <c r="F14" s="1" t="s">
        <v>63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K14*674.29</f>
        <v>0</v>
      </c>
    </row>
    <row r="15" spans="1:12">
      <c r="A15" s="1"/>
      <c r="B15" s="1">
        <v>888559</v>
      </c>
      <c r="C15" s="1" t="s">
        <v>64</v>
      </c>
      <c r="D15" s="1" t="s">
        <v>65</v>
      </c>
      <c r="E15" s="3" t="s">
        <v>66</v>
      </c>
      <c r="F15" s="1" t="s">
        <v>67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K15*813.57</f>
        <v>0</v>
      </c>
    </row>
    <row r="16" spans="1:12">
      <c r="A16" s="1"/>
      <c r="B16" s="1">
        <v>888560</v>
      </c>
      <c r="C16" s="1" t="s">
        <v>68</v>
      </c>
      <c r="D16" s="1" t="s">
        <v>69</v>
      </c>
      <c r="E16" s="3" t="s">
        <v>70</v>
      </c>
      <c r="F16" s="1" t="s">
        <v>71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K16*1205.40</f>
        <v>0</v>
      </c>
    </row>
    <row r="17" spans="1:12">
      <c r="A17" s="1"/>
      <c r="B17" s="1">
        <v>888561</v>
      </c>
      <c r="C17" s="1" t="s">
        <v>72</v>
      </c>
      <c r="D17" s="1" t="s">
        <v>73</v>
      </c>
      <c r="E17" s="3" t="s">
        <v>74</v>
      </c>
      <c r="F17" s="1" t="s">
        <v>75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K17*1604.60</f>
        <v>0</v>
      </c>
    </row>
    <row r="18" spans="1:12">
      <c r="A18" s="1"/>
      <c r="B18" s="1">
        <v>888562</v>
      </c>
      <c r="C18" s="1" t="s">
        <v>76</v>
      </c>
      <c r="D18" s="1" t="s">
        <v>77</v>
      </c>
      <c r="E18" s="3" t="s">
        <v>78</v>
      </c>
      <c r="F18" s="1" t="s">
        <v>79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K18*2004.76</f>
        <v>0</v>
      </c>
    </row>
    <row r="19" spans="1:12">
      <c r="A19" s="1"/>
      <c r="B19" s="1">
        <v>888563</v>
      </c>
      <c r="C19" s="1" t="s">
        <v>80</v>
      </c>
      <c r="D19" s="1" t="s">
        <v>81</v>
      </c>
      <c r="E19" s="3" t="s">
        <v>82</v>
      </c>
      <c r="F19" s="1" t="s">
        <v>83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K19*2412.11</f>
        <v>0</v>
      </c>
    </row>
    <row r="20" spans="1:12">
      <c r="A20" s="1"/>
      <c r="B20" s="1">
        <v>888564</v>
      </c>
      <c r="C20" s="1" t="s">
        <v>84</v>
      </c>
      <c r="D20" s="1" t="s">
        <v>85</v>
      </c>
      <c r="E20" s="3" t="s">
        <v>86</v>
      </c>
      <c r="F20" s="1" t="s">
        <v>87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K20*578.61</f>
        <v>0</v>
      </c>
    </row>
    <row r="21" spans="1:12">
      <c r="A21" s="1"/>
      <c r="B21" s="1">
        <v>888565</v>
      </c>
      <c r="C21" s="1" t="s">
        <v>88</v>
      </c>
      <c r="D21" s="1" t="s">
        <v>89</v>
      </c>
      <c r="E21" s="3" t="s">
        <v>90</v>
      </c>
      <c r="F21" s="1" t="s">
        <v>91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K21*1006.53</f>
        <v>0</v>
      </c>
    </row>
    <row r="22" spans="1:12">
      <c r="A22" s="1"/>
      <c r="B22" s="1">
        <v>888566</v>
      </c>
      <c r="C22" s="1" t="s">
        <v>92</v>
      </c>
      <c r="D22" s="1" t="s">
        <v>93</v>
      </c>
      <c r="E22" s="3" t="s">
        <v>94</v>
      </c>
      <c r="F22" s="1" t="s">
        <v>95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K22*1852.43</f>
        <v>0</v>
      </c>
    </row>
    <row r="23" spans="1:12">
      <c r="A23" s="1"/>
      <c r="B23" s="1">
        <v>888567</v>
      </c>
      <c r="C23" s="1" t="s">
        <v>96</v>
      </c>
      <c r="D23" s="1" t="s">
        <v>97</v>
      </c>
      <c r="E23" s="3" t="s">
        <v>98</v>
      </c>
      <c r="F23" s="1" t="s">
        <v>99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K23*2713.17</f>
        <v>0</v>
      </c>
    </row>
    <row r="24" spans="1:12">
      <c r="A24" s="1"/>
      <c r="B24" s="1">
        <v>888568</v>
      </c>
      <c r="C24" s="1" t="s">
        <v>100</v>
      </c>
      <c r="D24" s="1" t="s">
        <v>101</v>
      </c>
      <c r="E24" s="3" t="s">
        <v>102</v>
      </c>
      <c r="F24" s="1" t="s">
        <v>103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K24*3538.75</f>
        <v>0</v>
      </c>
    </row>
    <row r="25" spans="1:12">
      <c r="A25" s="1"/>
      <c r="B25" s="1">
        <v>888569</v>
      </c>
      <c r="C25" s="1" t="s">
        <v>104</v>
      </c>
      <c r="D25" s="1" t="s">
        <v>105</v>
      </c>
      <c r="E25" s="3" t="s">
        <v>106</v>
      </c>
      <c r="F25" s="1" t="s">
        <v>107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K25*4380.42</f>
        <v>0</v>
      </c>
    </row>
    <row r="26" spans="1:12">
      <c r="A26" s="1"/>
      <c r="B26" s="1">
        <v>888570</v>
      </c>
      <c r="C26" s="1" t="s">
        <v>108</v>
      </c>
      <c r="D26" s="1" t="s">
        <v>109</v>
      </c>
      <c r="E26" s="3" t="s">
        <v>110</v>
      </c>
      <c r="F26" s="1" t="s">
        <v>111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K26*5331.98</f>
        <v>0</v>
      </c>
    </row>
    <row r="27" spans="1:12">
      <c r="A27" s="1"/>
      <c r="B27" s="1">
        <v>888571</v>
      </c>
      <c r="C27" s="1" t="s">
        <v>112</v>
      </c>
      <c r="D27" s="1" t="s">
        <v>113</v>
      </c>
      <c r="E27" s="3" t="s">
        <v>114</v>
      </c>
      <c r="F27" s="1" t="s">
        <v>115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K27*38.06</f>
        <v>0</v>
      </c>
    </row>
    <row r="28" spans="1:12">
      <c r="A28" s="1"/>
      <c r="B28" s="1">
        <v>888572</v>
      </c>
      <c r="C28" s="1" t="s">
        <v>116</v>
      </c>
      <c r="D28" s="1" t="s">
        <v>117</v>
      </c>
      <c r="E28" s="3" t="s">
        <v>118</v>
      </c>
      <c r="F28" s="1" t="s">
        <v>119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K28*91.76</f>
        <v>0</v>
      </c>
    </row>
    <row r="29" spans="1:12">
      <c r="A29" s="1"/>
      <c r="B29" s="1">
        <v>888573</v>
      </c>
      <c r="C29" s="1" t="s">
        <v>120</v>
      </c>
      <c r="D29" s="1" t="s">
        <v>121</v>
      </c>
      <c r="E29" s="3" t="s">
        <v>122</v>
      </c>
      <c r="F29" s="1" t="s">
        <v>123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K29*88.92</f>
        <v>0</v>
      </c>
    </row>
    <row r="30" spans="1:12">
      <c r="A30" s="1"/>
      <c r="B30" s="1">
        <v>888574</v>
      </c>
      <c r="C30" s="1" t="s">
        <v>124</v>
      </c>
      <c r="D30" s="1" t="s">
        <v>125</v>
      </c>
      <c r="E30" s="3" t="s">
        <v>126</v>
      </c>
      <c r="F30" s="1" t="s">
        <v>127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K30*339.29</f>
        <v>0</v>
      </c>
    </row>
    <row r="31" spans="1:12">
      <c r="A31" s="1"/>
      <c r="B31" s="1">
        <v>888575</v>
      </c>
      <c r="C31" s="1" t="s">
        <v>128</v>
      </c>
      <c r="D31" s="1" t="s">
        <v>129</v>
      </c>
      <c r="E31" s="3" t="s">
        <v>130</v>
      </c>
      <c r="F31" s="1" t="s">
        <v>123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K31*88.92</f>
        <v>0</v>
      </c>
    </row>
    <row r="32" spans="1:12">
      <c r="A32" s="1"/>
      <c r="B32" s="1">
        <v>888576</v>
      </c>
      <c r="C32" s="1" t="s">
        <v>131</v>
      </c>
      <c r="D32" s="1" t="s">
        <v>132</v>
      </c>
      <c r="E32" s="3" t="s">
        <v>133</v>
      </c>
      <c r="F32" s="1" t="s">
        <v>134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K32*291.25</f>
        <v>0</v>
      </c>
    </row>
    <row r="33" spans="1:12">
      <c r="A33" s="1"/>
      <c r="B33" s="1">
        <v>888577</v>
      </c>
      <c r="C33" s="1" t="s">
        <v>135</v>
      </c>
      <c r="D33" s="1" t="s">
        <v>136</v>
      </c>
      <c r="E33" s="3" t="s">
        <v>137</v>
      </c>
      <c r="F33" s="1" t="s">
        <v>138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K33*94.08</f>
        <v>0</v>
      </c>
    </row>
    <row r="34" spans="1:12">
      <c r="A34" s="1"/>
      <c r="B34" s="1">
        <v>888578</v>
      </c>
      <c r="C34" s="1" t="s">
        <v>139</v>
      </c>
      <c r="D34" s="1" t="s">
        <v>140</v>
      </c>
      <c r="E34" s="3" t="s">
        <v>141</v>
      </c>
      <c r="F34" s="1" t="s">
        <v>142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K34*90.79</f>
        <v>0</v>
      </c>
    </row>
    <row r="35" spans="1:12">
      <c r="A35" s="1"/>
      <c r="B35" s="1">
        <v>888579</v>
      </c>
      <c r="C35" s="1" t="s">
        <v>143</v>
      </c>
      <c r="D35" s="1" t="s">
        <v>144</v>
      </c>
      <c r="E35" s="3" t="s">
        <v>145</v>
      </c>
      <c r="F35" s="1" t="s">
        <v>142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K35*90.79</f>
        <v>0</v>
      </c>
    </row>
    <row r="36" spans="1:12">
      <c r="A36" s="1"/>
      <c r="B36" s="1">
        <v>888580</v>
      </c>
      <c r="C36" s="1" t="s">
        <v>146</v>
      </c>
      <c r="D36" s="1" t="s">
        <v>147</v>
      </c>
      <c r="E36" s="3" t="s">
        <v>148</v>
      </c>
      <c r="F36" s="1" t="s">
        <v>149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K36*99.85</f>
        <v>0</v>
      </c>
    </row>
    <row r="37" spans="1:12">
      <c r="A37" s="1"/>
      <c r="B37" s="1">
        <v>888581</v>
      </c>
      <c r="C37" s="1" t="s">
        <v>150</v>
      </c>
      <c r="D37" s="1" t="s">
        <v>151</v>
      </c>
      <c r="E37" s="3" t="s">
        <v>152</v>
      </c>
      <c r="F37" s="1" t="s">
        <v>153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K37*346.20</f>
        <v>0</v>
      </c>
    </row>
    <row r="38" spans="1:12">
      <c r="A38" s="1"/>
      <c r="B38" s="1">
        <v>888582</v>
      </c>
      <c r="C38" s="1" t="s">
        <v>154</v>
      </c>
      <c r="D38" s="1" t="s">
        <v>155</v>
      </c>
      <c r="E38" s="3" t="s">
        <v>156</v>
      </c>
      <c r="F38" s="1" t="s">
        <v>157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K38*433.72</f>
        <v>0</v>
      </c>
    </row>
    <row r="39" spans="1:12">
      <c r="A39" s="1"/>
      <c r="B39" s="1">
        <v>888583</v>
      </c>
      <c r="C39" s="1" t="s">
        <v>158</v>
      </c>
      <c r="D39" s="1" t="s">
        <v>159</v>
      </c>
      <c r="E39" s="3" t="s">
        <v>160</v>
      </c>
      <c r="F39" s="1" t="s">
        <v>161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K39*271.56</f>
        <v>0</v>
      </c>
    </row>
    <row r="40" spans="1:12">
      <c r="A40" s="1"/>
      <c r="B40" s="1">
        <v>888584</v>
      </c>
      <c r="C40" s="1" t="s">
        <v>162</v>
      </c>
      <c r="D40" s="1" t="s">
        <v>163</v>
      </c>
      <c r="E40" s="3" t="s">
        <v>164</v>
      </c>
      <c r="F40" s="1" t="s">
        <v>165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K40*217.34</f>
        <v>0</v>
      </c>
    </row>
    <row r="41" spans="1:12">
      <c r="A41" s="1"/>
      <c r="B41" s="1">
        <v>888585</v>
      </c>
      <c r="C41" s="1" t="s">
        <v>166</v>
      </c>
      <c r="D41" s="1" t="s">
        <v>167</v>
      </c>
      <c r="E41" s="3" t="s">
        <v>168</v>
      </c>
      <c r="F41" s="1" t="s">
        <v>169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K41*943.37</f>
        <v>0</v>
      </c>
    </row>
    <row r="42" spans="1:12">
      <c r="A42" s="1"/>
      <c r="B42" s="1">
        <v>888586</v>
      </c>
      <c r="C42" s="1" t="s">
        <v>170</v>
      </c>
      <c r="D42" s="1" t="s">
        <v>171</v>
      </c>
      <c r="E42" s="3" t="s">
        <v>172</v>
      </c>
      <c r="F42" s="1" t="s">
        <v>173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K42*181.33</f>
        <v>0</v>
      </c>
    </row>
    <row r="43" spans="1:12">
      <c r="A43" s="1"/>
      <c r="B43" s="1">
        <v>888587</v>
      </c>
      <c r="C43" s="1" t="s">
        <v>174</v>
      </c>
      <c r="D43" s="1" t="s">
        <v>175</v>
      </c>
      <c r="E43" s="3" t="s">
        <v>176</v>
      </c>
      <c r="F43" s="1" t="s">
        <v>177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K43*177.59</f>
        <v>0</v>
      </c>
    </row>
    <row r="44" spans="1:12">
      <c r="A44" s="1"/>
      <c r="B44" s="1">
        <v>888588</v>
      </c>
      <c r="C44" s="1" t="s">
        <v>178</v>
      </c>
      <c r="D44" s="1" t="s">
        <v>179</v>
      </c>
      <c r="E44" s="3" t="s">
        <v>180</v>
      </c>
      <c r="F44" s="1" t="s">
        <v>181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K44*946.00</f>
        <v>0</v>
      </c>
    </row>
    <row r="45" spans="1:12">
      <c r="A45" s="1"/>
      <c r="B45" s="1">
        <v>888589</v>
      </c>
      <c r="C45" s="1" t="s">
        <v>182</v>
      </c>
      <c r="D45" s="1" t="s">
        <v>183</v>
      </c>
      <c r="E45" s="3" t="s">
        <v>184</v>
      </c>
      <c r="F45" s="1" t="s">
        <v>185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K45*656.37</f>
        <v>0</v>
      </c>
    </row>
    <row r="46" spans="1:12">
      <c r="A46" s="1"/>
      <c r="B46" s="1">
        <v>888590</v>
      </c>
      <c r="C46" s="1" t="s">
        <v>186</v>
      </c>
      <c r="D46" s="1" t="s">
        <v>187</v>
      </c>
      <c r="E46" s="3" t="s">
        <v>188</v>
      </c>
      <c r="F46" s="1" t="s">
        <v>189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K46*635.78</f>
        <v>0</v>
      </c>
    </row>
    <row r="47" spans="1:12">
      <c r="A47" s="1"/>
      <c r="B47" s="1">
        <v>888591</v>
      </c>
      <c r="C47" s="1" t="s">
        <v>190</v>
      </c>
      <c r="D47" s="1" t="s">
        <v>191</v>
      </c>
      <c r="E47" s="3" t="s">
        <v>192</v>
      </c>
      <c r="F47" s="1" t="s">
        <v>189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K47*635.78</f>
        <v>0</v>
      </c>
    </row>
    <row r="48" spans="1:12">
      <c r="A48" s="1"/>
      <c r="B48" s="1">
        <v>888592</v>
      </c>
      <c r="C48" s="1" t="s">
        <v>193</v>
      </c>
      <c r="D48" s="1" t="s">
        <v>194</v>
      </c>
      <c r="E48" s="3" t="s">
        <v>195</v>
      </c>
      <c r="F48" s="1" t="s">
        <v>196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K48*520.79</f>
        <v>0</v>
      </c>
    </row>
    <row r="49" spans="1:12">
      <c r="A49" s="1"/>
      <c r="B49" s="1">
        <v>888593</v>
      </c>
      <c r="C49" s="1" t="s">
        <v>197</v>
      </c>
      <c r="D49" s="1" t="s">
        <v>198</v>
      </c>
      <c r="E49" s="3" t="s">
        <v>199</v>
      </c>
      <c r="F49" s="1" t="s">
        <v>200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K49*430.56</f>
        <v>0</v>
      </c>
    </row>
    <row r="50" spans="1:12">
      <c r="A50" s="1"/>
      <c r="B50" s="1">
        <v>888594</v>
      </c>
      <c r="C50" s="1" t="s">
        <v>201</v>
      </c>
      <c r="D50" s="1" t="s">
        <v>202</v>
      </c>
      <c r="E50" s="3" t="s">
        <v>203</v>
      </c>
      <c r="F50" s="1" t="s">
        <v>204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K50*443.43</f>
        <v>0</v>
      </c>
    </row>
    <row r="51" spans="1:12">
      <c r="A51" s="1"/>
      <c r="B51" s="1">
        <v>888595</v>
      </c>
      <c r="C51" s="1" t="s">
        <v>205</v>
      </c>
      <c r="D51" s="1" t="s">
        <v>206</v>
      </c>
      <c r="E51" s="3" t="s">
        <v>207</v>
      </c>
      <c r="F51" s="1" t="s">
        <v>208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K51*1041.30</f>
        <v>0</v>
      </c>
    </row>
    <row r="52" spans="1:12">
      <c r="A52" s="1"/>
      <c r="B52" s="1">
        <v>888596</v>
      </c>
      <c r="C52" s="1" t="s">
        <v>209</v>
      </c>
      <c r="D52" s="1" t="s">
        <v>210</v>
      </c>
      <c r="E52" s="3" t="s">
        <v>211</v>
      </c>
      <c r="F52" s="1" t="s">
        <v>212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K52*2468.70</f>
        <v>0</v>
      </c>
    </row>
    <row r="53" spans="1:12">
      <c r="A53" s="1"/>
      <c r="B53" s="1">
        <v>888597</v>
      </c>
      <c r="C53" s="1" t="s">
        <v>213</v>
      </c>
      <c r="D53" s="1" t="s">
        <v>214</v>
      </c>
      <c r="E53" s="3" t="s">
        <v>215</v>
      </c>
      <c r="F53" s="1" t="s">
        <v>216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K53*5510.70</f>
        <v>0</v>
      </c>
    </row>
    <row r="54" spans="1:12">
      <c r="A54" s="1"/>
      <c r="B54" s="1">
        <v>870301</v>
      </c>
      <c r="C54" s="1" t="s">
        <v>217</v>
      </c>
      <c r="D54" s="1" t="s">
        <v>218</v>
      </c>
      <c r="E54" s="3" t="s">
        <v>219</v>
      </c>
      <c r="F54" s="1" t="s">
        <v>220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K54*53.38</f>
        <v>0</v>
      </c>
    </row>
    <row r="55" spans="1:12">
      <c r="A55" s="1"/>
      <c r="B55" s="1">
        <v>879931</v>
      </c>
      <c r="C55" s="1" t="s">
        <v>221</v>
      </c>
      <c r="D55" s="1" t="s">
        <v>222</v>
      </c>
      <c r="E55" s="3" t="s">
        <v>223</v>
      </c>
      <c r="F55" s="1" t="s">
        <v>224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K55*65.28</f>
        <v>0</v>
      </c>
    </row>
    <row r="56" spans="1:12">
      <c r="A56" s="1"/>
      <c r="B56" s="1">
        <v>870304</v>
      </c>
      <c r="C56" s="1" t="s">
        <v>225</v>
      </c>
      <c r="D56" s="1" t="s">
        <v>226</v>
      </c>
      <c r="E56" s="3" t="s">
        <v>227</v>
      </c>
      <c r="F56" s="1" t="s">
        <v>228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K56*41.38</f>
        <v>0</v>
      </c>
    </row>
    <row r="57" spans="1:12">
      <c r="A57" s="1"/>
      <c r="B57" s="1">
        <v>870305</v>
      </c>
      <c r="C57" s="1" t="s">
        <v>229</v>
      </c>
      <c r="D57" s="1" t="s">
        <v>230</v>
      </c>
      <c r="E57" s="3" t="s">
        <v>231</v>
      </c>
      <c r="F57" s="1" t="s">
        <v>232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K57*52.21</f>
        <v>0</v>
      </c>
    </row>
    <row r="58" spans="1:12">
      <c r="A58" s="1"/>
      <c r="B58" s="1">
        <v>870306</v>
      </c>
      <c r="C58" s="1" t="s">
        <v>233</v>
      </c>
      <c r="D58" s="1" t="s">
        <v>234</v>
      </c>
      <c r="E58" s="3" t="s">
        <v>235</v>
      </c>
      <c r="F58" s="1" t="s">
        <v>236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K58*67.61</f>
        <v>0</v>
      </c>
    </row>
    <row r="59" spans="1:12">
      <c r="A59" s="1"/>
      <c r="B59" s="1">
        <v>870309</v>
      </c>
      <c r="C59" s="1" t="s">
        <v>237</v>
      </c>
      <c r="D59" s="1" t="s">
        <v>238</v>
      </c>
      <c r="E59" s="3" t="s">
        <v>239</v>
      </c>
      <c r="F59" s="1" t="s">
        <v>240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K59*100.56</f>
        <v>0</v>
      </c>
    </row>
    <row r="60" spans="1:12">
      <c r="A60" s="1"/>
      <c r="B60" s="1">
        <v>870310</v>
      </c>
      <c r="C60" s="1" t="s">
        <v>241</v>
      </c>
      <c r="D60" s="1" t="s">
        <v>242</v>
      </c>
      <c r="E60" s="3" t="s">
        <v>243</v>
      </c>
      <c r="F60" s="1" t="s">
        <v>244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K60*138.93</f>
        <v>0</v>
      </c>
    </row>
    <row r="61" spans="1:12">
      <c r="A61" s="1"/>
      <c r="B61" s="1">
        <v>870311</v>
      </c>
      <c r="C61" s="1" t="s">
        <v>245</v>
      </c>
      <c r="D61" s="1" t="s">
        <v>246</v>
      </c>
      <c r="E61" s="3" t="s">
        <v>247</v>
      </c>
      <c r="F61" s="1" t="s">
        <v>248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K61*198.09</f>
        <v>0</v>
      </c>
    </row>
    <row r="62" spans="1:12">
      <c r="A62" s="1"/>
      <c r="B62" s="1">
        <v>870302</v>
      </c>
      <c r="C62" s="1" t="s">
        <v>249</v>
      </c>
      <c r="D62" s="1" t="s">
        <v>250</v>
      </c>
      <c r="E62" s="3" t="s">
        <v>251</v>
      </c>
      <c r="F62" s="1" t="s">
        <v>252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K62*74.97</f>
        <v>0</v>
      </c>
    </row>
    <row r="63" spans="1:12">
      <c r="A63" s="1"/>
      <c r="B63" s="1">
        <v>870303</v>
      </c>
      <c r="C63" s="1" t="s">
        <v>253</v>
      </c>
      <c r="D63" s="1" t="s">
        <v>254</v>
      </c>
      <c r="E63" s="3" t="s">
        <v>255</v>
      </c>
      <c r="F63" s="1" t="s">
        <v>256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K63*136.21</f>
        <v>0</v>
      </c>
    </row>
    <row r="64" spans="1:12">
      <c r="A64" s="1"/>
      <c r="B64" s="1">
        <v>879932</v>
      </c>
      <c r="C64" s="1" t="s">
        <v>257</v>
      </c>
      <c r="D64" s="1" t="s">
        <v>258</v>
      </c>
      <c r="E64" s="3" t="s">
        <v>259</v>
      </c>
      <c r="F64" s="1" t="s">
        <v>260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K64*92.34</f>
        <v>0</v>
      </c>
    </row>
    <row r="65" spans="1:12">
      <c r="A65" s="1"/>
      <c r="B65" s="1">
        <v>879933</v>
      </c>
      <c r="C65" s="1" t="s">
        <v>261</v>
      </c>
      <c r="D65" s="1" t="s">
        <v>262</v>
      </c>
      <c r="E65" s="3" t="s">
        <v>263</v>
      </c>
      <c r="F65" s="1" t="s">
        <v>264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K65*167.26</f>
        <v>0</v>
      </c>
    </row>
    <row r="66" spans="1:12">
      <c r="A66" s="1"/>
      <c r="B66" s="1">
        <v>870307</v>
      </c>
      <c r="C66" s="1" t="s">
        <v>265</v>
      </c>
      <c r="D66" s="1" t="s">
        <v>266</v>
      </c>
      <c r="E66" s="3" t="s">
        <v>267</v>
      </c>
      <c r="F66" s="1" t="s">
        <v>268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K66*119.10</f>
        <v>0</v>
      </c>
    </row>
    <row r="67" spans="1:12">
      <c r="A67" s="1"/>
      <c r="B67" s="1">
        <v>870308</v>
      </c>
      <c r="C67" s="1" t="s">
        <v>269</v>
      </c>
      <c r="D67" s="1" t="s">
        <v>270</v>
      </c>
      <c r="E67" s="3" t="s">
        <v>271</v>
      </c>
      <c r="F67" s="1" t="s">
        <v>272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K67*199.15</f>
        <v>0</v>
      </c>
    </row>
    <row r="68" spans="1:12">
      <c r="A68" s="1"/>
      <c r="B68" s="1">
        <v>870312</v>
      </c>
      <c r="C68" s="1" t="s">
        <v>273</v>
      </c>
      <c r="D68" s="1" t="s">
        <v>274</v>
      </c>
      <c r="E68" s="3" t="s">
        <v>275</v>
      </c>
      <c r="F68" s="1" t="s">
        <v>276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K68*348.10</f>
        <v>0</v>
      </c>
    </row>
    <row r="69" spans="1:12">
      <c r="A69" s="1"/>
      <c r="B69" s="1">
        <v>870313</v>
      </c>
      <c r="C69" s="1" t="s">
        <v>277</v>
      </c>
      <c r="D69" s="1" t="s">
        <v>278</v>
      </c>
      <c r="E69" s="3" t="s">
        <v>279</v>
      </c>
      <c r="F69" s="1" t="s">
        <v>280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K69*624.82</f>
        <v>0</v>
      </c>
    </row>
    <row r="70" spans="1:12" customHeight="1" ht="53">
      <c r="A70" s="1"/>
      <c r="B70" s="1">
        <v>822195</v>
      </c>
      <c r="C70" s="1" t="s">
        <v>281</v>
      </c>
      <c r="D70" s="1"/>
      <c r="E70" s="3" t="s">
        <v>282</v>
      </c>
      <c r="F70" s="1" t="s">
        <v>283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K70*0.00</f>
        <v>0</v>
      </c>
    </row>
    <row r="71" spans="1:12" customHeight="1" ht="53">
      <c r="A71" s="1"/>
      <c r="B71" s="1">
        <v>822196</v>
      </c>
      <c r="C71" s="1" t="s">
        <v>284</v>
      </c>
      <c r="D71" s="1"/>
      <c r="E71" s="3" t="s">
        <v>285</v>
      </c>
      <c r="F71" s="1" t="s">
        <v>283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K71*0.00</f>
        <v>0</v>
      </c>
    </row>
    <row r="72" spans="1:12" customHeight="1" ht="105">
      <c r="A72" s="1"/>
      <c r="B72" s="1">
        <v>870287</v>
      </c>
      <c r="C72" s="1" t="s">
        <v>286</v>
      </c>
      <c r="D72" s="1"/>
      <c r="E72" s="3" t="s">
        <v>287</v>
      </c>
      <c r="F72" s="1" t="s">
        <v>288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K72*790.00</f>
        <v>0</v>
      </c>
    </row>
    <row r="73" spans="1:12" customHeight="1" ht="105">
      <c r="A73" s="1"/>
      <c r="B73" s="1">
        <v>874599</v>
      </c>
      <c r="C73" s="1" t="s">
        <v>289</v>
      </c>
      <c r="D73" s="1"/>
      <c r="E73" s="3" t="s">
        <v>290</v>
      </c>
      <c r="F73" s="1" t="s">
        <v>291</v>
      </c>
      <c r="G73" s="1" t="s">
        <v>14</v>
      </c>
      <c r="H73" s="1" t="s">
        <v>14</v>
      </c>
      <c r="I73" s="1" t="s">
        <v>14</v>
      </c>
      <c r="J73" s="1" t="s">
        <v>15</v>
      </c>
      <c r="K73" s="2"/>
      <c r="L73" s="5">
        <f>K73*1440.00</f>
        <v>0</v>
      </c>
    </row>
    <row r="74" spans="1:12" customHeight="1" ht="105">
      <c r="A74" s="1"/>
      <c r="B74" s="1">
        <v>874598</v>
      </c>
      <c r="C74" s="1" t="s">
        <v>292</v>
      </c>
      <c r="D74" s="1"/>
      <c r="E74" s="3" t="s">
        <v>293</v>
      </c>
      <c r="F74" s="1" t="s">
        <v>294</v>
      </c>
      <c r="G74" s="1" t="s">
        <v>14</v>
      </c>
      <c r="H74" s="1" t="s">
        <v>14</v>
      </c>
      <c r="I74" s="1" t="s">
        <v>14</v>
      </c>
      <c r="J74" s="1" t="s">
        <v>15</v>
      </c>
      <c r="K74" s="2"/>
      <c r="L74" s="5">
        <f>K74*1240.00</f>
        <v>0</v>
      </c>
    </row>
    <row r="75" spans="1:12" customHeight="1" ht="27">
      <c r="A75" s="1"/>
      <c r="B75" s="1">
        <v>870334</v>
      </c>
      <c r="C75" s="1" t="s">
        <v>295</v>
      </c>
      <c r="D75" s="1" t="s">
        <v>296</v>
      </c>
      <c r="E75" s="3" t="s">
        <v>297</v>
      </c>
      <c r="F75" s="1" t="s">
        <v>298</v>
      </c>
      <c r="G75" s="1" t="s">
        <v>14</v>
      </c>
      <c r="H75" s="1" t="s">
        <v>14</v>
      </c>
      <c r="I75" s="1" t="s">
        <v>14</v>
      </c>
      <c r="J75" s="1" t="s">
        <v>15</v>
      </c>
      <c r="K75" s="2"/>
      <c r="L75" s="5">
        <f>K75*13.37</f>
        <v>0</v>
      </c>
    </row>
    <row r="76" spans="1:12" customHeight="1" ht="27">
      <c r="A76" s="1"/>
      <c r="B76" s="1">
        <v>879945</v>
      </c>
      <c r="C76" s="1" t="s">
        <v>299</v>
      </c>
      <c r="D76" s="1" t="s">
        <v>300</v>
      </c>
      <c r="E76" s="3" t="s">
        <v>301</v>
      </c>
      <c r="F76" s="1" t="s">
        <v>302</v>
      </c>
      <c r="G76" s="1" t="s">
        <v>14</v>
      </c>
      <c r="H76" s="1" t="s">
        <v>14</v>
      </c>
      <c r="I76" s="1" t="s">
        <v>14</v>
      </c>
      <c r="J76" s="1" t="s">
        <v>15</v>
      </c>
      <c r="K76" s="2"/>
      <c r="L76" s="5">
        <f>K76*14.90</f>
        <v>0</v>
      </c>
    </row>
    <row r="77" spans="1:12" customHeight="1" ht="27">
      <c r="A77" s="1"/>
      <c r="B77" s="1">
        <v>870335</v>
      </c>
      <c r="C77" s="1" t="s">
        <v>303</v>
      </c>
      <c r="D77" s="1" t="s">
        <v>304</v>
      </c>
      <c r="E77" s="3" t="s">
        <v>305</v>
      </c>
      <c r="F77" s="1" t="s">
        <v>306</v>
      </c>
      <c r="G77" s="1" t="s">
        <v>14</v>
      </c>
      <c r="H77" s="1" t="s">
        <v>14</v>
      </c>
      <c r="I77" s="1" t="s">
        <v>14</v>
      </c>
      <c r="J77" s="1" t="s">
        <v>15</v>
      </c>
      <c r="K77" s="2"/>
      <c r="L77" s="5">
        <f>K77*11.61</f>
        <v>0</v>
      </c>
    </row>
    <row r="78" spans="1:12" customHeight="1" ht="27">
      <c r="A78" s="1"/>
      <c r="B78" s="1">
        <v>870336</v>
      </c>
      <c r="C78" s="1" t="s">
        <v>307</v>
      </c>
      <c r="D78" s="1" t="s">
        <v>308</v>
      </c>
      <c r="E78" s="3" t="s">
        <v>309</v>
      </c>
      <c r="F78" s="1" t="s">
        <v>310</v>
      </c>
      <c r="G78" s="1" t="s">
        <v>14</v>
      </c>
      <c r="H78" s="1" t="s">
        <v>14</v>
      </c>
      <c r="I78" s="1" t="s">
        <v>14</v>
      </c>
      <c r="J78" s="1" t="s">
        <v>15</v>
      </c>
      <c r="K78" s="2"/>
      <c r="L78" s="5">
        <f>K78*26.74</f>
        <v>0</v>
      </c>
    </row>
    <row r="79" spans="1:12" customHeight="1" ht="105">
      <c r="A79" s="1"/>
      <c r="B79" s="1">
        <v>870329</v>
      </c>
      <c r="C79" s="1" t="s">
        <v>311</v>
      </c>
      <c r="D79" s="1" t="s">
        <v>312</v>
      </c>
      <c r="E79" s="3" t="s">
        <v>313</v>
      </c>
      <c r="F79" s="1" t="s">
        <v>314</v>
      </c>
      <c r="G79" s="1" t="s">
        <v>14</v>
      </c>
      <c r="H79" s="1" t="s">
        <v>14</v>
      </c>
      <c r="I79" s="1" t="s">
        <v>14</v>
      </c>
      <c r="J79" s="1" t="s">
        <v>15</v>
      </c>
      <c r="K79" s="2"/>
      <c r="L79" s="5">
        <f>K79*116.70</f>
        <v>0</v>
      </c>
    </row>
    <row r="80" spans="1:12" customHeight="1" ht="105">
      <c r="A80" s="1"/>
      <c r="B80" s="1">
        <v>879941</v>
      </c>
      <c r="C80" s="1" t="s">
        <v>315</v>
      </c>
      <c r="D80" s="1" t="s">
        <v>316</v>
      </c>
      <c r="E80" s="3" t="s">
        <v>317</v>
      </c>
      <c r="F80" s="1" t="s">
        <v>318</v>
      </c>
      <c r="G80" s="1" t="s">
        <v>14</v>
      </c>
      <c r="H80" s="1" t="s">
        <v>14</v>
      </c>
      <c r="I80" s="1" t="s">
        <v>14</v>
      </c>
      <c r="J80" s="1" t="s">
        <v>15</v>
      </c>
      <c r="K80" s="2"/>
      <c r="L80" s="5">
        <f>K80*206.82</f>
        <v>0</v>
      </c>
    </row>
    <row r="81" spans="1:12" customHeight="1" ht="105">
      <c r="A81" s="1"/>
      <c r="B81" s="1">
        <v>879942</v>
      </c>
      <c r="C81" s="1" t="s">
        <v>319</v>
      </c>
      <c r="D81" s="1" t="s">
        <v>320</v>
      </c>
      <c r="E81" s="3" t="s">
        <v>321</v>
      </c>
      <c r="F81" s="1" t="s">
        <v>322</v>
      </c>
      <c r="G81" s="1" t="s">
        <v>14</v>
      </c>
      <c r="H81" s="1" t="s">
        <v>14</v>
      </c>
      <c r="I81" s="1" t="s">
        <v>14</v>
      </c>
      <c r="J81" s="1" t="s">
        <v>15</v>
      </c>
      <c r="K81" s="2"/>
      <c r="L81" s="5">
        <f>K81*206.69</f>
        <v>0</v>
      </c>
    </row>
    <row r="82" spans="1:12" customHeight="1" ht="105">
      <c r="A82" s="1"/>
      <c r="B82" s="1">
        <v>879939</v>
      </c>
      <c r="C82" s="1" t="s">
        <v>323</v>
      </c>
      <c r="D82" s="1" t="s">
        <v>324</v>
      </c>
      <c r="E82" s="3" t="s">
        <v>325</v>
      </c>
      <c r="F82" s="1" t="s">
        <v>326</v>
      </c>
      <c r="G82" s="1" t="s">
        <v>14</v>
      </c>
      <c r="H82" s="1" t="s">
        <v>14</v>
      </c>
      <c r="I82" s="1" t="s">
        <v>14</v>
      </c>
      <c r="J82" s="1" t="s">
        <v>15</v>
      </c>
      <c r="K82" s="2"/>
      <c r="L82" s="5">
        <f>K82*203.75</f>
        <v>0</v>
      </c>
    </row>
    <row r="83" spans="1:12" customHeight="1" ht="105">
      <c r="A83" s="1"/>
      <c r="B83" s="1">
        <v>879940</v>
      </c>
      <c r="C83" s="1" t="s">
        <v>327</v>
      </c>
      <c r="D83" s="1" t="s">
        <v>328</v>
      </c>
      <c r="E83" s="3" t="s">
        <v>329</v>
      </c>
      <c r="F83" s="1" t="s">
        <v>330</v>
      </c>
      <c r="G83" s="1" t="s">
        <v>14</v>
      </c>
      <c r="H83" s="1" t="s">
        <v>14</v>
      </c>
      <c r="I83" s="1" t="s">
        <v>14</v>
      </c>
      <c r="J83" s="1" t="s">
        <v>15</v>
      </c>
      <c r="K83" s="2"/>
      <c r="L83" s="5">
        <f>K83*323.79</f>
        <v>0</v>
      </c>
    </row>
    <row r="84" spans="1:12" customHeight="1" ht="27">
      <c r="A84" s="1"/>
      <c r="B84" s="1">
        <v>870314</v>
      </c>
      <c r="C84" s="1" t="s">
        <v>331</v>
      </c>
      <c r="D84" s="1" t="s">
        <v>332</v>
      </c>
      <c r="E84" s="3" t="s">
        <v>333</v>
      </c>
      <c r="F84" s="1" t="s">
        <v>334</v>
      </c>
      <c r="G84" s="1" t="s">
        <v>14</v>
      </c>
      <c r="H84" s="1" t="s">
        <v>14</v>
      </c>
      <c r="I84" s="1" t="s">
        <v>14</v>
      </c>
      <c r="J84" s="1" t="s">
        <v>15</v>
      </c>
      <c r="K84" s="2"/>
      <c r="L84" s="5">
        <f>K84*37.30</f>
        <v>0</v>
      </c>
    </row>
    <row r="85" spans="1:12" customHeight="1" ht="27">
      <c r="A85" s="1"/>
      <c r="B85" s="1">
        <v>879934</v>
      </c>
      <c r="C85" s="1" t="s">
        <v>335</v>
      </c>
      <c r="D85" s="1" t="s">
        <v>336</v>
      </c>
      <c r="E85" s="3" t="s">
        <v>337</v>
      </c>
      <c r="F85" s="1" t="s">
        <v>338</v>
      </c>
      <c r="G85" s="1" t="s">
        <v>14</v>
      </c>
      <c r="H85" s="1" t="s">
        <v>14</v>
      </c>
      <c r="I85" s="1" t="s">
        <v>14</v>
      </c>
      <c r="J85" s="1" t="s">
        <v>15</v>
      </c>
      <c r="K85" s="2"/>
      <c r="L85" s="5">
        <f>K85*37.49</f>
        <v>0</v>
      </c>
    </row>
    <row r="86" spans="1:12" customHeight="1" ht="27">
      <c r="A86" s="1"/>
      <c r="B86" s="1">
        <v>870315</v>
      </c>
      <c r="C86" s="1" t="s">
        <v>339</v>
      </c>
      <c r="D86" s="1" t="s">
        <v>340</v>
      </c>
      <c r="E86" s="3" t="s">
        <v>341</v>
      </c>
      <c r="F86" s="1" t="s">
        <v>342</v>
      </c>
      <c r="G86" s="1" t="s">
        <v>14</v>
      </c>
      <c r="H86" s="1" t="s">
        <v>14</v>
      </c>
      <c r="I86" s="1" t="s">
        <v>14</v>
      </c>
      <c r="J86" s="1" t="s">
        <v>15</v>
      </c>
      <c r="K86" s="2"/>
      <c r="L86" s="5">
        <f>K86*32.73</f>
        <v>0</v>
      </c>
    </row>
    <row r="87" spans="1:12" customHeight="1" ht="27">
      <c r="A87" s="1"/>
      <c r="B87" s="1">
        <v>870316</v>
      </c>
      <c r="C87" s="1" t="s">
        <v>343</v>
      </c>
      <c r="D87" s="1" t="s">
        <v>344</v>
      </c>
      <c r="E87" s="3" t="s">
        <v>345</v>
      </c>
      <c r="F87" s="1" t="s">
        <v>346</v>
      </c>
      <c r="G87" s="1" t="s">
        <v>14</v>
      </c>
      <c r="H87" s="1" t="s">
        <v>14</v>
      </c>
      <c r="I87" s="1" t="s">
        <v>14</v>
      </c>
      <c r="J87" s="1" t="s">
        <v>15</v>
      </c>
      <c r="K87" s="2"/>
      <c r="L87" s="5">
        <f>K87*81.92</f>
        <v>0</v>
      </c>
    </row>
    <row r="88" spans="1:12" customHeight="1" ht="27">
      <c r="A88" s="1"/>
      <c r="B88" s="1">
        <v>882678</v>
      </c>
      <c r="C88" s="1" t="s">
        <v>347</v>
      </c>
      <c r="D88" s="1" t="s">
        <v>348</v>
      </c>
      <c r="E88" s="3" t="s">
        <v>349</v>
      </c>
      <c r="F88" s="1" t="s">
        <v>350</v>
      </c>
      <c r="G88" s="1" t="s">
        <v>14</v>
      </c>
      <c r="H88" s="1" t="s">
        <v>14</v>
      </c>
      <c r="I88" s="1" t="s">
        <v>14</v>
      </c>
      <c r="J88" s="1" t="s">
        <v>15</v>
      </c>
      <c r="K88" s="2"/>
      <c r="L88" s="5">
        <f>K88*95.34</f>
        <v>0</v>
      </c>
    </row>
    <row r="89" spans="1:12" customHeight="1" ht="27">
      <c r="A89" s="1"/>
      <c r="B89" s="1">
        <v>882679</v>
      </c>
      <c r="C89" s="1" t="s">
        <v>351</v>
      </c>
      <c r="D89" s="1" t="s">
        <v>352</v>
      </c>
      <c r="E89" s="3" t="s">
        <v>353</v>
      </c>
      <c r="F89" s="1" t="s">
        <v>354</v>
      </c>
      <c r="G89" s="1" t="s">
        <v>14</v>
      </c>
      <c r="H89" s="1" t="s">
        <v>14</v>
      </c>
      <c r="I89" s="1" t="s">
        <v>14</v>
      </c>
      <c r="J89" s="1" t="s">
        <v>15</v>
      </c>
      <c r="K89" s="2"/>
      <c r="L89" s="5">
        <f>K89*79.03</f>
        <v>0</v>
      </c>
    </row>
    <row r="90" spans="1:12" customHeight="1" ht="27">
      <c r="A90" s="1"/>
      <c r="B90" s="1">
        <v>870321</v>
      </c>
      <c r="C90" s="1" t="s">
        <v>355</v>
      </c>
      <c r="D90" s="1" t="s">
        <v>356</v>
      </c>
      <c r="E90" s="3" t="s">
        <v>357</v>
      </c>
      <c r="F90" s="1" t="s">
        <v>358</v>
      </c>
      <c r="G90" s="1" t="s">
        <v>14</v>
      </c>
      <c r="H90" s="1" t="s">
        <v>14</v>
      </c>
      <c r="I90" s="1" t="s">
        <v>14</v>
      </c>
      <c r="J90" s="1" t="s">
        <v>15</v>
      </c>
      <c r="K90" s="2"/>
      <c r="L90" s="5">
        <f>K90*78.96</f>
        <v>0</v>
      </c>
    </row>
    <row r="91" spans="1:12" customHeight="1" ht="27">
      <c r="A91" s="1"/>
      <c r="B91" s="1">
        <v>882680</v>
      </c>
      <c r="C91" s="1" t="s">
        <v>359</v>
      </c>
      <c r="D91" s="1" t="s">
        <v>360</v>
      </c>
      <c r="E91" s="3" t="s">
        <v>361</v>
      </c>
      <c r="F91" s="1" t="s">
        <v>362</v>
      </c>
      <c r="G91" s="1" t="s">
        <v>14</v>
      </c>
      <c r="H91" s="1" t="s">
        <v>14</v>
      </c>
      <c r="I91" s="1" t="s">
        <v>14</v>
      </c>
      <c r="J91" s="1" t="s">
        <v>15</v>
      </c>
      <c r="K91" s="2"/>
      <c r="L91" s="5">
        <f>K91*124.00</f>
        <v>0</v>
      </c>
    </row>
    <row r="92" spans="1:12" customHeight="1" ht="27">
      <c r="A92" s="1"/>
      <c r="B92" s="1">
        <v>870318</v>
      </c>
      <c r="C92" s="1" t="s">
        <v>363</v>
      </c>
      <c r="D92" s="1" t="s">
        <v>364</v>
      </c>
      <c r="E92" s="3" t="s">
        <v>365</v>
      </c>
      <c r="F92" s="1" t="s">
        <v>366</v>
      </c>
      <c r="G92" s="1" t="s">
        <v>14</v>
      </c>
      <c r="H92" s="1" t="s">
        <v>14</v>
      </c>
      <c r="I92" s="1" t="s">
        <v>14</v>
      </c>
      <c r="J92" s="1" t="s">
        <v>15</v>
      </c>
      <c r="K92" s="2"/>
      <c r="L92" s="5">
        <f>K92*27.03</f>
        <v>0</v>
      </c>
    </row>
    <row r="93" spans="1:12" customHeight="1" ht="27">
      <c r="A93" s="1"/>
      <c r="B93" s="1">
        <v>879936</v>
      </c>
      <c r="C93" s="1" t="s">
        <v>367</v>
      </c>
      <c r="D93" s="1" t="s">
        <v>368</v>
      </c>
      <c r="E93" s="3" t="s">
        <v>369</v>
      </c>
      <c r="F93" s="1" t="s">
        <v>370</v>
      </c>
      <c r="G93" s="1" t="s">
        <v>14</v>
      </c>
      <c r="H93" s="1" t="s">
        <v>14</v>
      </c>
      <c r="I93" s="1" t="s">
        <v>14</v>
      </c>
      <c r="J93" s="1" t="s">
        <v>15</v>
      </c>
      <c r="K93" s="2"/>
      <c r="L93" s="5">
        <f>K93*28.32</f>
        <v>0</v>
      </c>
    </row>
    <row r="94" spans="1:12" customHeight="1" ht="27">
      <c r="A94" s="1"/>
      <c r="B94" s="1">
        <v>870320</v>
      </c>
      <c r="C94" s="1" t="s">
        <v>371</v>
      </c>
      <c r="D94" s="1" t="s">
        <v>372</v>
      </c>
      <c r="E94" s="3" t="s">
        <v>373</v>
      </c>
      <c r="F94" s="1" t="s">
        <v>374</v>
      </c>
      <c r="G94" s="1" t="s">
        <v>14</v>
      </c>
      <c r="H94" s="1" t="s">
        <v>14</v>
      </c>
      <c r="I94" s="1" t="s">
        <v>14</v>
      </c>
      <c r="J94" s="1" t="s">
        <v>15</v>
      </c>
      <c r="K94" s="2"/>
      <c r="L94" s="5">
        <f>K94*24.09</f>
        <v>0</v>
      </c>
    </row>
    <row r="95" spans="1:12" customHeight="1" ht="27">
      <c r="A95" s="1"/>
      <c r="B95" s="1">
        <v>870322</v>
      </c>
      <c r="C95" s="1" t="s">
        <v>375</v>
      </c>
      <c r="D95" s="1" t="s">
        <v>376</v>
      </c>
      <c r="E95" s="3" t="s">
        <v>377</v>
      </c>
      <c r="F95" s="1" t="s">
        <v>378</v>
      </c>
      <c r="G95" s="1" t="s">
        <v>14</v>
      </c>
      <c r="H95" s="1" t="s">
        <v>14</v>
      </c>
      <c r="I95" s="1" t="s">
        <v>14</v>
      </c>
      <c r="J95" s="1" t="s">
        <v>15</v>
      </c>
      <c r="K95" s="2"/>
      <c r="L95" s="5">
        <f>K95*89.99</f>
        <v>0</v>
      </c>
    </row>
    <row r="96" spans="1:12" customHeight="1" ht="35">
      <c r="A96" s="1"/>
      <c r="B96" s="1">
        <v>870317</v>
      </c>
      <c r="C96" s="1" t="s">
        <v>379</v>
      </c>
      <c r="D96" s="1" t="s">
        <v>380</v>
      </c>
      <c r="E96" s="3" t="s">
        <v>381</v>
      </c>
      <c r="F96" s="1" t="s">
        <v>382</v>
      </c>
      <c r="G96" s="1" t="s">
        <v>14</v>
      </c>
      <c r="H96" s="1" t="s">
        <v>14</v>
      </c>
      <c r="I96" s="1" t="s">
        <v>14</v>
      </c>
      <c r="J96" s="1" t="s">
        <v>15</v>
      </c>
      <c r="K96" s="2"/>
      <c r="L96" s="5">
        <f>K96*26.93</f>
        <v>0</v>
      </c>
    </row>
    <row r="97" spans="1:12" customHeight="1" ht="35">
      <c r="A97" s="1"/>
      <c r="B97" s="1">
        <v>879935</v>
      </c>
      <c r="C97" s="1" t="s">
        <v>383</v>
      </c>
      <c r="D97" s="1" t="s">
        <v>384</v>
      </c>
      <c r="E97" s="3" t="s">
        <v>385</v>
      </c>
      <c r="F97" s="1" t="s">
        <v>386</v>
      </c>
      <c r="G97" s="1" t="s">
        <v>14</v>
      </c>
      <c r="H97" s="1" t="s">
        <v>14</v>
      </c>
      <c r="I97" s="1" t="s">
        <v>14</v>
      </c>
      <c r="J97" s="1" t="s">
        <v>15</v>
      </c>
      <c r="K97" s="2"/>
      <c r="L97" s="5">
        <f>K97*27.89</f>
        <v>0</v>
      </c>
    </row>
    <row r="98" spans="1:12" customHeight="1" ht="35">
      <c r="A98" s="1"/>
      <c r="B98" s="1">
        <v>870319</v>
      </c>
      <c r="C98" s="1" t="s">
        <v>387</v>
      </c>
      <c r="D98" s="1" t="s">
        <v>388</v>
      </c>
      <c r="E98" s="3" t="s">
        <v>389</v>
      </c>
      <c r="F98" s="1" t="s">
        <v>390</v>
      </c>
      <c r="G98" s="1" t="s">
        <v>14</v>
      </c>
      <c r="H98" s="1" t="s">
        <v>14</v>
      </c>
      <c r="I98" s="1" t="s">
        <v>14</v>
      </c>
      <c r="J98" s="1" t="s">
        <v>15</v>
      </c>
      <c r="K98" s="2"/>
      <c r="L98" s="5">
        <f>K98*22.04</f>
        <v>0</v>
      </c>
    </row>
    <row r="99" spans="1:12" customHeight="1" ht="27">
      <c r="A99" s="1"/>
      <c r="B99" s="1">
        <v>879943</v>
      </c>
      <c r="C99" s="1" t="s">
        <v>391</v>
      </c>
      <c r="D99" s="1" t="s">
        <v>392</v>
      </c>
      <c r="E99" s="3" t="s">
        <v>393</v>
      </c>
      <c r="F99" s="1" t="s">
        <v>394</v>
      </c>
      <c r="G99" s="1" t="s">
        <v>14</v>
      </c>
      <c r="H99" s="1" t="s">
        <v>14</v>
      </c>
      <c r="I99" s="1" t="s">
        <v>14</v>
      </c>
      <c r="J99" s="1" t="s">
        <v>15</v>
      </c>
      <c r="K99" s="2"/>
      <c r="L99" s="5">
        <f>K99*39.04</f>
        <v>0</v>
      </c>
    </row>
    <row r="100" spans="1:12" customHeight="1" ht="27">
      <c r="A100" s="1"/>
      <c r="B100" s="1">
        <v>870331</v>
      </c>
      <c r="C100" s="1" t="s">
        <v>395</v>
      </c>
      <c r="D100" s="1" t="s">
        <v>396</v>
      </c>
      <c r="E100" s="3" t="s">
        <v>397</v>
      </c>
      <c r="F100" s="1" t="s">
        <v>398</v>
      </c>
      <c r="G100" s="1" t="s">
        <v>14</v>
      </c>
      <c r="H100" s="1" t="s">
        <v>14</v>
      </c>
      <c r="I100" s="1" t="s">
        <v>14</v>
      </c>
      <c r="J100" s="1" t="s">
        <v>15</v>
      </c>
      <c r="K100" s="2"/>
      <c r="L100" s="5">
        <f>K100*38.98</f>
        <v>0</v>
      </c>
    </row>
    <row r="101" spans="1:12" customHeight="1" ht="27">
      <c r="A101" s="1"/>
      <c r="B101" s="1">
        <v>879944</v>
      </c>
      <c r="C101" s="1" t="s">
        <v>399</v>
      </c>
      <c r="D101" s="1" t="s">
        <v>400</v>
      </c>
      <c r="E101" s="3" t="s">
        <v>401</v>
      </c>
      <c r="F101" s="1" t="s">
        <v>402</v>
      </c>
      <c r="G101" s="1" t="s">
        <v>14</v>
      </c>
      <c r="H101" s="1" t="s">
        <v>14</v>
      </c>
      <c r="I101" s="1" t="s">
        <v>14</v>
      </c>
      <c r="J101" s="1" t="s">
        <v>15</v>
      </c>
      <c r="K101" s="2"/>
      <c r="L101" s="5">
        <f>K101*32.91</f>
        <v>0</v>
      </c>
    </row>
    <row r="102" spans="1:12" customHeight="1" ht="27">
      <c r="A102" s="1"/>
      <c r="B102" s="1">
        <v>870332</v>
      </c>
      <c r="C102" s="1" t="s">
        <v>403</v>
      </c>
      <c r="D102" s="1" t="s">
        <v>404</v>
      </c>
      <c r="E102" s="3" t="s">
        <v>405</v>
      </c>
      <c r="F102" s="1" t="s">
        <v>406</v>
      </c>
      <c r="G102" s="1" t="s">
        <v>14</v>
      </c>
      <c r="H102" s="1" t="s">
        <v>14</v>
      </c>
      <c r="I102" s="1" t="s">
        <v>14</v>
      </c>
      <c r="J102" s="1" t="s">
        <v>15</v>
      </c>
      <c r="K102" s="2"/>
      <c r="L102" s="5">
        <f>K102*60.21</f>
        <v>0</v>
      </c>
    </row>
    <row r="103" spans="1:12" customHeight="1" ht="53">
      <c r="A103" s="1"/>
      <c r="B103" s="1">
        <v>870330</v>
      </c>
      <c r="C103" s="1" t="s">
        <v>407</v>
      </c>
      <c r="D103" s="1" t="s">
        <v>408</v>
      </c>
      <c r="E103" s="3" t="s">
        <v>409</v>
      </c>
      <c r="F103" s="1" t="s">
        <v>410</v>
      </c>
      <c r="G103" s="1" t="s">
        <v>14</v>
      </c>
      <c r="H103" s="1" t="s">
        <v>14</v>
      </c>
      <c r="I103" s="1" t="s">
        <v>14</v>
      </c>
      <c r="J103" s="1" t="s">
        <v>15</v>
      </c>
      <c r="K103" s="2"/>
      <c r="L103" s="5">
        <f>K103*168.61</f>
        <v>0</v>
      </c>
    </row>
    <row r="104" spans="1:12" customHeight="1" ht="53">
      <c r="A104" s="1"/>
      <c r="B104" s="1">
        <v>870333</v>
      </c>
      <c r="C104" s="1" t="s">
        <v>411</v>
      </c>
      <c r="D104" s="1" t="s">
        <v>412</v>
      </c>
      <c r="E104" s="3" t="s">
        <v>413</v>
      </c>
      <c r="F104" s="1" t="s">
        <v>414</v>
      </c>
      <c r="G104" s="1" t="s">
        <v>14</v>
      </c>
      <c r="H104" s="1" t="s">
        <v>14</v>
      </c>
      <c r="I104" s="1" t="s">
        <v>14</v>
      </c>
      <c r="J104" s="1" t="s">
        <v>15</v>
      </c>
      <c r="K104" s="2"/>
      <c r="L104" s="5">
        <f>K104*66.70</f>
        <v>0</v>
      </c>
    </row>
    <row r="105" spans="1:12" customHeight="1" ht="21">
      <c r="A105" s="1"/>
      <c r="B105" s="1">
        <v>870323</v>
      </c>
      <c r="C105" s="1" t="s">
        <v>415</v>
      </c>
      <c r="D105" s="1" t="s">
        <v>416</v>
      </c>
      <c r="E105" s="3" t="s">
        <v>417</v>
      </c>
      <c r="F105" s="1" t="s">
        <v>418</v>
      </c>
      <c r="G105" s="1" t="s">
        <v>14</v>
      </c>
      <c r="H105" s="1" t="s">
        <v>14</v>
      </c>
      <c r="I105" s="1" t="s">
        <v>14</v>
      </c>
      <c r="J105" s="1" t="s">
        <v>15</v>
      </c>
      <c r="K105" s="2"/>
      <c r="L105" s="5">
        <f>K105*58.27</f>
        <v>0</v>
      </c>
    </row>
    <row r="106" spans="1:12" customHeight="1" ht="21">
      <c r="A106" s="1"/>
      <c r="B106" s="1">
        <v>879937</v>
      </c>
      <c r="C106" s="1" t="s">
        <v>419</v>
      </c>
      <c r="D106" s="1" t="s">
        <v>420</v>
      </c>
      <c r="E106" s="3" t="s">
        <v>421</v>
      </c>
      <c r="F106" s="1" t="s">
        <v>422</v>
      </c>
      <c r="G106" s="1" t="s">
        <v>14</v>
      </c>
      <c r="H106" s="1" t="s">
        <v>14</v>
      </c>
      <c r="I106" s="1" t="s">
        <v>14</v>
      </c>
      <c r="J106" s="1" t="s">
        <v>15</v>
      </c>
      <c r="K106" s="2"/>
      <c r="L106" s="5">
        <f>K106*50.69</f>
        <v>0</v>
      </c>
    </row>
    <row r="107" spans="1:12" customHeight="1" ht="21">
      <c r="A107" s="1"/>
      <c r="B107" s="1">
        <v>870325</v>
      </c>
      <c r="C107" s="1" t="s">
        <v>423</v>
      </c>
      <c r="D107" s="1" t="s">
        <v>424</v>
      </c>
      <c r="E107" s="3" t="s">
        <v>425</v>
      </c>
      <c r="F107" s="1" t="s">
        <v>426</v>
      </c>
      <c r="G107" s="1" t="s">
        <v>14</v>
      </c>
      <c r="H107" s="1" t="s">
        <v>14</v>
      </c>
      <c r="I107" s="1" t="s">
        <v>14</v>
      </c>
      <c r="J107" s="1" t="s">
        <v>15</v>
      </c>
      <c r="K107" s="2"/>
      <c r="L107" s="5">
        <f>K107*43.01</f>
        <v>0</v>
      </c>
    </row>
    <row r="108" spans="1:12" customHeight="1" ht="21">
      <c r="A108" s="1"/>
      <c r="B108" s="1">
        <v>877969</v>
      </c>
      <c r="C108" s="1" t="s">
        <v>427</v>
      </c>
      <c r="D108" s="1" t="s">
        <v>428</v>
      </c>
      <c r="E108" s="3" t="s">
        <v>429</v>
      </c>
      <c r="F108" s="1" t="s">
        <v>430</v>
      </c>
      <c r="G108" s="1" t="s">
        <v>14</v>
      </c>
      <c r="H108" s="1" t="s">
        <v>14</v>
      </c>
      <c r="I108" s="1" t="s">
        <v>14</v>
      </c>
      <c r="J108" s="1" t="s">
        <v>15</v>
      </c>
      <c r="K108" s="2"/>
      <c r="L108" s="5">
        <f>K108*95.12</f>
        <v>0</v>
      </c>
    </row>
    <row r="109" spans="1:12" customHeight="1" ht="21">
      <c r="A109" s="1"/>
      <c r="B109" s="1">
        <v>870327</v>
      </c>
      <c r="C109" s="1" t="s">
        <v>431</v>
      </c>
      <c r="D109" s="1" t="s">
        <v>432</v>
      </c>
      <c r="E109" s="3" t="s">
        <v>433</v>
      </c>
      <c r="F109" s="1" t="s">
        <v>434</v>
      </c>
      <c r="G109" s="1" t="s">
        <v>14</v>
      </c>
      <c r="H109" s="1" t="s">
        <v>14</v>
      </c>
      <c r="I109" s="1" t="s">
        <v>14</v>
      </c>
      <c r="J109" s="1" t="s">
        <v>15</v>
      </c>
      <c r="K109" s="2"/>
      <c r="L109" s="5">
        <f>K109*150.29</f>
        <v>0</v>
      </c>
    </row>
    <row r="110" spans="1:12" customHeight="1" ht="21">
      <c r="A110" s="1"/>
      <c r="B110" s="1">
        <v>870324</v>
      </c>
      <c r="C110" s="1" t="s">
        <v>435</v>
      </c>
      <c r="D110" s="1" t="s">
        <v>436</v>
      </c>
      <c r="E110" s="3" t="s">
        <v>437</v>
      </c>
      <c r="F110" s="1" t="s">
        <v>418</v>
      </c>
      <c r="G110" s="1" t="s">
        <v>14</v>
      </c>
      <c r="H110" s="1" t="s">
        <v>14</v>
      </c>
      <c r="I110" s="1" t="s">
        <v>14</v>
      </c>
      <c r="J110" s="1" t="s">
        <v>15</v>
      </c>
      <c r="K110" s="2"/>
      <c r="L110" s="5">
        <f>K110*58.27</f>
        <v>0</v>
      </c>
    </row>
    <row r="111" spans="1:12" customHeight="1" ht="21">
      <c r="A111" s="1"/>
      <c r="B111" s="1">
        <v>879938</v>
      </c>
      <c r="C111" s="1" t="s">
        <v>438</v>
      </c>
      <c r="D111" s="1" t="s">
        <v>439</v>
      </c>
      <c r="E111" s="3" t="s">
        <v>440</v>
      </c>
      <c r="F111" s="1" t="s">
        <v>422</v>
      </c>
      <c r="G111" s="1" t="s">
        <v>14</v>
      </c>
      <c r="H111" s="1" t="s">
        <v>14</v>
      </c>
      <c r="I111" s="1" t="s">
        <v>14</v>
      </c>
      <c r="J111" s="1" t="s">
        <v>15</v>
      </c>
      <c r="K111" s="2"/>
      <c r="L111" s="5">
        <f>K111*50.69</f>
        <v>0</v>
      </c>
    </row>
    <row r="112" spans="1:12" customHeight="1" ht="21">
      <c r="A112" s="1"/>
      <c r="B112" s="1">
        <v>870326</v>
      </c>
      <c r="C112" s="1" t="s">
        <v>441</v>
      </c>
      <c r="D112" s="1" t="s">
        <v>442</v>
      </c>
      <c r="E112" s="3" t="s">
        <v>443</v>
      </c>
      <c r="F112" s="1" t="s">
        <v>444</v>
      </c>
      <c r="G112" s="1" t="s">
        <v>14</v>
      </c>
      <c r="H112" s="1" t="s">
        <v>14</v>
      </c>
      <c r="I112" s="1" t="s">
        <v>14</v>
      </c>
      <c r="J112" s="1" t="s">
        <v>15</v>
      </c>
      <c r="K112" s="2"/>
      <c r="L112" s="5">
        <f>K112*41.00</f>
        <v>0</v>
      </c>
    </row>
    <row r="113" spans="1:12" customHeight="1" ht="21">
      <c r="A113" s="1"/>
      <c r="B113" s="1">
        <v>877970</v>
      </c>
      <c r="C113" s="1" t="s">
        <v>445</v>
      </c>
      <c r="D113" s="1" t="s">
        <v>446</v>
      </c>
      <c r="E113" s="3" t="s">
        <v>447</v>
      </c>
      <c r="F113" s="1" t="s">
        <v>448</v>
      </c>
      <c r="G113" s="1" t="s">
        <v>14</v>
      </c>
      <c r="H113" s="1" t="s">
        <v>14</v>
      </c>
      <c r="I113" s="1" t="s">
        <v>14</v>
      </c>
      <c r="J113" s="1" t="s">
        <v>15</v>
      </c>
      <c r="K113" s="2"/>
      <c r="L113" s="5">
        <f>K113*86.36</f>
        <v>0</v>
      </c>
    </row>
    <row r="114" spans="1:12" customHeight="1" ht="21">
      <c r="A114" s="1"/>
      <c r="B114" s="1">
        <v>870328</v>
      </c>
      <c r="C114" s="1" t="s">
        <v>449</v>
      </c>
      <c r="D114" s="1" t="s">
        <v>450</v>
      </c>
      <c r="E114" s="3" t="s">
        <v>451</v>
      </c>
      <c r="F114" s="1" t="s">
        <v>452</v>
      </c>
      <c r="G114" s="1" t="s">
        <v>14</v>
      </c>
      <c r="H114" s="1" t="s">
        <v>14</v>
      </c>
      <c r="I114" s="1" t="s">
        <v>14</v>
      </c>
      <c r="J114" s="1" t="s">
        <v>15</v>
      </c>
      <c r="K114" s="2"/>
      <c r="L114" s="5">
        <f>K114*123.83</f>
        <v>0</v>
      </c>
    </row>
    <row r="115" spans="1:12" customHeight="1" ht="35">
      <c r="A115" s="1"/>
      <c r="B115" s="1">
        <v>879946</v>
      </c>
      <c r="C115" s="1" t="s">
        <v>453</v>
      </c>
      <c r="D115" s="1">
        <v>700040</v>
      </c>
      <c r="E115" s="3" t="s">
        <v>454</v>
      </c>
      <c r="F115" s="1" t="s">
        <v>455</v>
      </c>
      <c r="G115" s="1" t="s">
        <v>14</v>
      </c>
      <c r="H115" s="1" t="s">
        <v>14</v>
      </c>
      <c r="I115" s="1" t="s">
        <v>14</v>
      </c>
      <c r="J115" s="1" t="s">
        <v>15</v>
      </c>
      <c r="K115" s="2"/>
      <c r="L115" s="5">
        <f>K115*16.71</f>
        <v>0</v>
      </c>
    </row>
    <row r="116" spans="1:12" customHeight="1" ht="35">
      <c r="A116" s="1"/>
      <c r="B116" s="1">
        <v>870337</v>
      </c>
      <c r="C116" s="1" t="s">
        <v>456</v>
      </c>
      <c r="D116" s="1" t="s">
        <v>457</v>
      </c>
      <c r="E116" s="3" t="s">
        <v>458</v>
      </c>
      <c r="F116" s="1" t="s">
        <v>459</v>
      </c>
      <c r="G116" s="1" t="s">
        <v>14</v>
      </c>
      <c r="H116" s="1" t="s">
        <v>14</v>
      </c>
      <c r="I116" s="1" t="s">
        <v>14</v>
      </c>
      <c r="J116" s="1" t="s">
        <v>15</v>
      </c>
      <c r="K116" s="2"/>
      <c r="L116" s="5">
        <f>K116*13.48</f>
        <v>0</v>
      </c>
    </row>
    <row r="117" spans="1:12" customHeight="1" ht="35">
      <c r="A117" s="1"/>
      <c r="B117" s="1">
        <v>870338</v>
      </c>
      <c r="C117" s="1" t="s">
        <v>460</v>
      </c>
      <c r="D117" s="1" t="s">
        <v>461</v>
      </c>
      <c r="E117" s="3" t="s">
        <v>462</v>
      </c>
      <c r="F117" s="1" t="s">
        <v>463</v>
      </c>
      <c r="G117" s="1" t="s">
        <v>14</v>
      </c>
      <c r="H117" s="1" t="s">
        <v>14</v>
      </c>
      <c r="I117" s="1" t="s">
        <v>14</v>
      </c>
      <c r="J117" s="1" t="s">
        <v>15</v>
      </c>
      <c r="K117" s="2"/>
      <c r="L117" s="5">
        <f>K117*27.69</f>
        <v>0</v>
      </c>
    </row>
    <row r="118" spans="1:12" customHeight="1" ht="53">
      <c r="A118" s="1"/>
      <c r="B118" s="1">
        <v>870339</v>
      </c>
      <c r="C118" s="1" t="s">
        <v>464</v>
      </c>
      <c r="D118" s="1" t="s">
        <v>465</v>
      </c>
      <c r="E118" s="3" t="s">
        <v>466</v>
      </c>
      <c r="F118" s="1" t="s">
        <v>467</v>
      </c>
      <c r="G118" s="1" t="s">
        <v>14</v>
      </c>
      <c r="H118" s="1" t="s">
        <v>14</v>
      </c>
      <c r="I118" s="1" t="s">
        <v>14</v>
      </c>
      <c r="J118" s="1" t="s">
        <v>15</v>
      </c>
      <c r="K118" s="2"/>
      <c r="L118" s="5">
        <f>K118*10.06</f>
        <v>0</v>
      </c>
    </row>
    <row r="119" spans="1:12" customHeight="1" ht="53">
      <c r="A119" s="1"/>
      <c r="B119" s="1">
        <v>870340</v>
      </c>
      <c r="C119" s="1" t="s">
        <v>468</v>
      </c>
      <c r="D119" s="1" t="s">
        <v>469</v>
      </c>
      <c r="E119" s="3" t="s">
        <v>470</v>
      </c>
      <c r="F119" s="1" t="s">
        <v>471</v>
      </c>
      <c r="G119" s="1" t="s">
        <v>14</v>
      </c>
      <c r="H119" s="1" t="s">
        <v>14</v>
      </c>
      <c r="I119" s="1" t="s">
        <v>14</v>
      </c>
      <c r="J119" s="1" t="s">
        <v>15</v>
      </c>
      <c r="K119" s="2"/>
      <c r="L119" s="5">
        <f>K119*19.58</f>
        <v>0</v>
      </c>
    </row>
    <row r="120" spans="1:12" customHeight="1" ht="105">
      <c r="A120" s="1"/>
      <c r="B120" s="1">
        <v>822161</v>
      </c>
      <c r="C120" s="1" t="s">
        <v>472</v>
      </c>
      <c r="D120" s="1" t="s">
        <v>473</v>
      </c>
      <c r="E120" s="3" t="s">
        <v>474</v>
      </c>
      <c r="F120" s="1" t="s">
        <v>475</v>
      </c>
      <c r="G120" s="1" t="s">
        <v>14</v>
      </c>
      <c r="H120" s="1" t="s">
        <v>14</v>
      </c>
      <c r="I120" s="1" t="s">
        <v>14</v>
      </c>
      <c r="J120" s="1" t="s">
        <v>15</v>
      </c>
      <c r="K120" s="2"/>
      <c r="L120" s="5">
        <f>K120*324.54</f>
        <v>0</v>
      </c>
    </row>
    <row r="121" spans="1:12" customHeight="1" ht="53">
      <c r="A121" s="1"/>
      <c r="B121" s="1">
        <v>822154</v>
      </c>
      <c r="C121" s="1" t="s">
        <v>476</v>
      </c>
      <c r="D121" s="1">
        <v>100115</v>
      </c>
      <c r="E121" s="3" t="s">
        <v>477</v>
      </c>
      <c r="F121" s="1" t="s">
        <v>478</v>
      </c>
      <c r="G121" s="1" t="s">
        <v>14</v>
      </c>
      <c r="H121" s="1" t="s">
        <v>14</v>
      </c>
      <c r="I121" s="1" t="s">
        <v>14</v>
      </c>
      <c r="J121" s="1" t="s">
        <v>15</v>
      </c>
      <c r="K121" s="2"/>
      <c r="L121" s="5">
        <f>K121*134.86</f>
        <v>0</v>
      </c>
    </row>
    <row r="122" spans="1:12" customHeight="1" ht="53">
      <c r="A122" s="1"/>
      <c r="B122" s="1">
        <v>822155</v>
      </c>
      <c r="C122" s="1" t="s">
        <v>479</v>
      </c>
      <c r="D122" s="1">
        <v>100130</v>
      </c>
      <c r="E122" s="3" t="s">
        <v>480</v>
      </c>
      <c r="F122" s="1" t="s">
        <v>481</v>
      </c>
      <c r="G122" s="1" t="s">
        <v>14</v>
      </c>
      <c r="H122" s="1" t="s">
        <v>14</v>
      </c>
      <c r="I122" s="1" t="s">
        <v>14</v>
      </c>
      <c r="J122" s="1" t="s">
        <v>15</v>
      </c>
      <c r="K122" s="2"/>
      <c r="L122" s="5">
        <f>K122*124.86</f>
        <v>0</v>
      </c>
    </row>
    <row r="123" spans="1:12" customHeight="1" ht="105">
      <c r="A123" s="1"/>
      <c r="B123" s="1">
        <v>822157</v>
      </c>
      <c r="C123" s="1" t="s">
        <v>482</v>
      </c>
      <c r="D123" s="1">
        <v>100167</v>
      </c>
      <c r="E123" s="3" t="s">
        <v>483</v>
      </c>
      <c r="F123" s="1" t="s">
        <v>484</v>
      </c>
      <c r="G123" s="1" t="s">
        <v>14</v>
      </c>
      <c r="H123" s="1" t="s">
        <v>14</v>
      </c>
      <c r="I123" s="1" t="s">
        <v>14</v>
      </c>
      <c r="J123" s="1" t="s">
        <v>15</v>
      </c>
      <c r="K123" s="2"/>
      <c r="L123" s="5">
        <f>K123*139.23</f>
        <v>0</v>
      </c>
    </row>
    <row r="124" spans="1:12" customHeight="1" ht="105">
      <c r="A124" s="1"/>
      <c r="B124" s="1">
        <v>822128</v>
      </c>
      <c r="C124" s="1" t="s">
        <v>485</v>
      </c>
      <c r="D124" s="1">
        <v>301120</v>
      </c>
      <c r="E124" s="3" t="s">
        <v>486</v>
      </c>
      <c r="F124" s="1" t="s">
        <v>487</v>
      </c>
      <c r="G124" s="1" t="s">
        <v>14</v>
      </c>
      <c r="H124" s="1" t="s">
        <v>14</v>
      </c>
      <c r="I124" s="1" t="s">
        <v>14</v>
      </c>
      <c r="J124" s="1" t="s">
        <v>15</v>
      </c>
      <c r="K124" s="2"/>
      <c r="L124" s="5">
        <f>K124*146.08</f>
        <v>0</v>
      </c>
    </row>
    <row r="125" spans="1:12" customHeight="1" ht="105">
      <c r="A125" s="1"/>
      <c r="B125" s="1">
        <v>822182</v>
      </c>
      <c r="C125" s="1" t="s">
        <v>488</v>
      </c>
      <c r="D125" s="1" t="s">
        <v>489</v>
      </c>
      <c r="E125" s="3" t="s">
        <v>490</v>
      </c>
      <c r="F125" s="1" t="s">
        <v>491</v>
      </c>
      <c r="G125" s="1" t="s">
        <v>14</v>
      </c>
      <c r="H125" s="1" t="s">
        <v>14</v>
      </c>
      <c r="I125" s="1" t="s">
        <v>14</v>
      </c>
      <c r="J125" s="1" t="s">
        <v>15</v>
      </c>
      <c r="K125" s="2"/>
      <c r="L125" s="5">
        <f>K125*508.11</f>
        <v>0</v>
      </c>
    </row>
    <row r="126" spans="1:12" customHeight="1" ht="105">
      <c r="A126" s="1"/>
      <c r="B126" s="1">
        <v>822181</v>
      </c>
      <c r="C126" s="1" t="s">
        <v>492</v>
      </c>
      <c r="D126" s="1">
        <v>715587</v>
      </c>
      <c r="E126" s="3" t="s">
        <v>493</v>
      </c>
      <c r="F126" s="1" t="s">
        <v>494</v>
      </c>
      <c r="G126" s="1" t="s">
        <v>14</v>
      </c>
      <c r="H126" s="1" t="s">
        <v>14</v>
      </c>
      <c r="I126" s="1" t="s">
        <v>14</v>
      </c>
      <c r="J126" s="1" t="s">
        <v>15</v>
      </c>
      <c r="K126" s="2"/>
      <c r="L126" s="5">
        <f>K126*459.92</f>
        <v>0</v>
      </c>
    </row>
    <row r="127" spans="1:12" customHeight="1" ht="105">
      <c r="A127" s="1"/>
      <c r="B127" s="1">
        <v>822174</v>
      </c>
      <c r="C127" s="1" t="s">
        <v>495</v>
      </c>
      <c r="D127" s="1">
        <v>805545</v>
      </c>
      <c r="E127" s="3" t="s">
        <v>496</v>
      </c>
      <c r="F127" s="1" t="s">
        <v>497</v>
      </c>
      <c r="G127" s="1" t="s">
        <v>14</v>
      </c>
      <c r="H127" s="1" t="s">
        <v>14</v>
      </c>
      <c r="I127" s="1" t="s">
        <v>14</v>
      </c>
      <c r="J127" s="1" t="s">
        <v>15</v>
      </c>
      <c r="K127" s="2"/>
      <c r="L127" s="5">
        <f>K127*373.78</f>
        <v>0</v>
      </c>
    </row>
    <row r="128" spans="1:12" customHeight="1" ht="105">
      <c r="A128" s="1"/>
      <c r="B128" s="1">
        <v>822175</v>
      </c>
      <c r="C128" s="1" t="s">
        <v>498</v>
      </c>
      <c r="D128" s="1" t="s">
        <v>499</v>
      </c>
      <c r="E128" s="3" t="s">
        <v>500</v>
      </c>
      <c r="F128" s="1" t="s">
        <v>497</v>
      </c>
      <c r="G128" s="1" t="s">
        <v>14</v>
      </c>
      <c r="H128" s="1" t="s">
        <v>14</v>
      </c>
      <c r="I128" s="1" t="s">
        <v>14</v>
      </c>
      <c r="J128" s="1" t="s">
        <v>15</v>
      </c>
      <c r="K128" s="2"/>
      <c r="L128" s="5">
        <f>K128*373.78</f>
        <v>0</v>
      </c>
    </row>
    <row r="129" spans="1:12" customHeight="1" ht="105">
      <c r="A129" s="1"/>
      <c r="B129" s="1">
        <v>822191</v>
      </c>
      <c r="C129" s="1" t="s">
        <v>501</v>
      </c>
      <c r="D129" s="1">
        <v>920110</v>
      </c>
      <c r="E129" s="3" t="s">
        <v>502</v>
      </c>
      <c r="F129" s="1" t="s">
        <v>503</v>
      </c>
      <c r="G129" s="1" t="s">
        <v>14</v>
      </c>
      <c r="H129" s="1" t="s">
        <v>14</v>
      </c>
      <c r="I129" s="1" t="s">
        <v>14</v>
      </c>
      <c r="J129" s="1" t="s">
        <v>15</v>
      </c>
      <c r="K129" s="2"/>
      <c r="L129" s="5">
        <f>K129*461.66</f>
        <v>0</v>
      </c>
    </row>
    <row r="130" spans="1:12" customHeight="1" ht="105">
      <c r="A130" s="1"/>
      <c r="B130" s="1">
        <v>840090</v>
      </c>
      <c r="C130" s="1" t="s">
        <v>504</v>
      </c>
      <c r="D130" s="1">
        <v>925110</v>
      </c>
      <c r="E130" s="3" t="s">
        <v>505</v>
      </c>
      <c r="F130" s="1" t="s">
        <v>506</v>
      </c>
      <c r="G130" s="1" t="s">
        <v>14</v>
      </c>
      <c r="H130" s="1" t="s">
        <v>14</v>
      </c>
      <c r="I130" s="1" t="s">
        <v>14</v>
      </c>
      <c r="J130" s="1" t="s">
        <v>15</v>
      </c>
      <c r="K130" s="2"/>
      <c r="L130" s="5">
        <f>K130*425.80</f>
        <v>0</v>
      </c>
    </row>
    <row r="131" spans="1:12" customHeight="1" ht="105">
      <c r="A131" s="1"/>
      <c r="B131" s="1">
        <v>822207</v>
      </c>
      <c r="C131" s="1" t="s">
        <v>507</v>
      </c>
      <c r="D131" s="1">
        <v>940110</v>
      </c>
      <c r="E131" s="3" t="s">
        <v>508</v>
      </c>
      <c r="F131" s="1" t="s">
        <v>509</v>
      </c>
      <c r="G131" s="1" t="s">
        <v>14</v>
      </c>
      <c r="H131" s="1" t="s">
        <v>14</v>
      </c>
      <c r="I131" s="1" t="s">
        <v>14</v>
      </c>
      <c r="J131" s="1" t="s">
        <v>15</v>
      </c>
      <c r="K131" s="2"/>
      <c r="L131" s="5">
        <f>K131*180.57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4:A61"/>
    <mergeCell ref="A62:A69"/>
    <mergeCell ref="A70:A71"/>
    <mergeCell ref="A75:A78"/>
    <mergeCell ref="A84:A87"/>
    <mergeCell ref="A88:A91"/>
    <mergeCell ref="A92:A95"/>
    <mergeCell ref="A96:A98"/>
    <mergeCell ref="A99:A102"/>
    <mergeCell ref="A103:A104"/>
    <mergeCell ref="A105:A109"/>
    <mergeCell ref="A110:A114"/>
    <mergeCell ref="A115:A117"/>
    <mergeCell ref="A118:A119"/>
    <mergeCell ref="A121:A1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2025-06-26T16:34:57+03:00</dcterms:created>
  <dcterms:modified xsi:type="dcterms:W3CDTF">2025-06-26T16:34:57+03:00</dcterms:modified>
  <dc:title>Untitled Spreadsheet</dc:title>
  <dc:description/>
  <dc:subject/>
  <cp:keywords/>
  <cp:category/>
</cp:coreProperties>
</file>