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<sst xmlns="http://schemas.openxmlformats.org/spreadsheetml/2006/main" uniqueCount="115">
  <si>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</si>
  <si>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</si>
  <si>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</si>
  <si>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</si>
  <si>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</si>
  <si>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</si>
  <si>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</si>
  <si>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</si>
  <si>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</si>
  <si>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</si>
  <si>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</si>
  <si>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Термостатическая регулирующая арматура</t>
  </si>
  <si>
    <t>Термостатическая арматура VIEIR</t>
  </si>
  <si>
    <t>Клапана термостатические VIEIR</t>
  </si>
  <si>
    <t>RAR-120007</t>
  </si>
  <si>
    <t>VR282</t>
  </si>
  <si>
    <t>Клапан термостатический (M30x1,5) ПРЯМОЙ VR 1/2" (1 /60шт)</t>
  </si>
  <si>
    <t>662.97 руб.</t>
  </si>
  <si>
    <t>&gt;25</t>
  </si>
  <si>
    <t>шт</t>
  </si>
  <si>
    <t>RAR-120008</t>
  </si>
  <si>
    <t>VR283</t>
  </si>
  <si>
    <t>Клапан термостатический (M30x1,5) ПРЯМОЙ VR 3/4" (1 /60шт)</t>
  </si>
  <si>
    <t>918.75 руб.</t>
  </si>
  <si>
    <t>&gt;10</t>
  </si>
  <si>
    <t>RAR-120009</t>
  </si>
  <si>
    <t>VR280</t>
  </si>
  <si>
    <t>Клапан термостатический (M30x1,5) УГЛОВОЙ VR 1/2" (10/60шт)</t>
  </si>
  <si>
    <t>621.81 руб.</t>
  </si>
  <si>
    <t>RAR-120010</t>
  </si>
  <si>
    <t>VR281</t>
  </si>
  <si>
    <t>Клапан термостатический (M30x1,5) УГЛОВОЙ VR 3/4" (10/60шт)</t>
  </si>
  <si>
    <t>842.31 руб.</t>
  </si>
  <si>
    <t>RAR-120019</t>
  </si>
  <si>
    <t>VR348</t>
  </si>
  <si>
    <t>Клапан ОСЕВОЙ термостатический (M30X1,5)  1/2" ViEiR (10/60шт)</t>
  </si>
  <si>
    <t>655.62 руб.</t>
  </si>
  <si>
    <t>&gt;50</t>
  </si>
  <si>
    <t>VER-001082</t>
  </si>
  <si>
    <t>VR280-C</t>
  </si>
  <si>
    <t>Вентиль термостатический угловой верхний, черный 1/2" (80/10шт)</t>
  </si>
  <si>
    <t>651.21 руб.</t>
  </si>
  <si>
    <t>VER-001083</t>
  </si>
  <si>
    <t>VR280-F</t>
  </si>
  <si>
    <t>Вентиль термостатический угловой верхний, белый 1/2" (80/10шт)</t>
  </si>
  <si>
    <t>Комплекты термостатические VIEIR</t>
  </si>
  <si>
    <t>RAR-120001</t>
  </si>
  <si>
    <t>VR312</t>
  </si>
  <si>
    <t>Комплект термостатический VR для подключения рад-ра 1/2 ПРЯМОЙ (3 в 1 ) (1/25шт)</t>
  </si>
  <si>
    <t>1 458.24 руб.</t>
  </si>
  <si>
    <t>RAR-120002</t>
  </si>
  <si>
    <t>VR313</t>
  </si>
  <si>
    <t>Комплект термостатический VR для подключения рад-ра 3/4 ПРЯМОЙ (3 в 1 ) (1/25шт)</t>
  </si>
  <si>
    <t>1 863.96 руб.</t>
  </si>
  <si>
    <t>RAR-120003</t>
  </si>
  <si>
    <t>VR310</t>
  </si>
  <si>
    <t>Комплект термостатический VR для подключения рад-ра 1/2 УГЛОВОЙ (3 в 1 ) (1/25шт)</t>
  </si>
  <si>
    <t>1 370.04 руб.</t>
  </si>
  <si>
    <t>RAR-120004</t>
  </si>
  <si>
    <t>VR311</t>
  </si>
  <si>
    <t>Комплект термостатический VR для подключения рад-ра 3/4 УГЛОВОЙ (3 в 1 ) (1/25шт)</t>
  </si>
  <si>
    <t>1 758.12 руб.</t>
  </si>
  <si>
    <t>RAR-120038</t>
  </si>
  <si>
    <t>VR342</t>
  </si>
  <si>
    <t>Комплект термостатический VR для подключения рад-ра 1/2 УГЛОВОЙ (2 в 1 - регул.клап+термоголовка)</t>
  </si>
  <si>
    <t>945.21 руб.</t>
  </si>
  <si>
    <t>RAR-120039</t>
  </si>
  <si>
    <t>VR343</t>
  </si>
  <si>
    <t>Комплект термостатический VR для подключения рад-ра 1/2 ПРЯМОЙ (2 в 1 - регул.клап+термоголовка)</t>
  </si>
  <si>
    <t>1 087.80 руб.</t>
  </si>
  <si>
    <t>RAR-120040</t>
  </si>
  <si>
    <t>VR341</t>
  </si>
  <si>
    <t>Комплект термостатический RTL  для подключ рад-ра 1/2 ПРЯМОЙ VIEIR (2 в 1 - регул.клап+термоголовка)</t>
  </si>
  <si>
    <t>1 693.44 руб.</t>
  </si>
  <si>
    <t>RAR-120100</t>
  </si>
  <si>
    <t>VR340</t>
  </si>
  <si>
    <t>Комплект ОСЕВОЙ термостатический VR для  рад-ра 1/2 угловой (3 в 1) (1/25шт)</t>
  </si>
  <si>
    <t>1 533.21 руб.</t>
  </si>
  <si>
    <t>VER-000641</t>
  </si>
  <si>
    <t>VR310-F</t>
  </si>
  <si>
    <t>Комплект терморегулирующий 1/2"  УГЛОВОЙ (25/1шт) "ViEiR"</t>
  </si>
  <si>
    <t>1 797.81 руб.</t>
  </si>
  <si>
    <t>VER-000642</t>
  </si>
  <si>
    <t>VR310-C</t>
  </si>
  <si>
    <t>VER-001518</t>
  </si>
  <si>
    <t>VR340-F</t>
  </si>
  <si>
    <t>Комплект терморегулирующий осевой 1/2" БЕЛЫЙ (25/5шт)</t>
  </si>
  <si>
    <t>1 865.43 руб.</t>
  </si>
  <si>
    <t>VER-001519</t>
  </si>
  <si>
    <t>VR340-C</t>
  </si>
  <si>
    <t>Комплект терморегулирующий осевой 1/2" ЧЕРНЫЙ (25/5шт)</t>
  </si>
  <si>
    <t>VER-001520</t>
  </si>
  <si>
    <t>VR340-G</t>
  </si>
  <si>
    <t>Комплект терморегулирующий осевой 1/2" СЕРЫЙ (25/5шт)</t>
  </si>
  <si>
    <t>VER-001649</t>
  </si>
  <si>
    <t>VR501</t>
  </si>
  <si>
    <t>Комплект терморегулирующий для радиаторов 1/2"- Ø15мм (36/6шт)</t>
  </si>
  <si>
    <t>1 872.78 руб.</t>
  </si>
  <si>
    <t>VER-001650</t>
  </si>
  <si>
    <t>VR501-F</t>
  </si>
  <si>
    <t>2 304.96 руб.</t>
  </si>
  <si>
    <t>VER-001651</t>
  </si>
  <si>
    <t>VR501-C</t>
  </si>
  <si>
    <t>VER-001652</t>
  </si>
  <si>
    <t>VR501-G</t>
  </si>
  <si>
    <t>VER-001653</t>
  </si>
  <si>
    <t>VR500</t>
  </si>
  <si>
    <t>1 880.13 руб.</t>
  </si>
  <si>
    <t>VER-001654</t>
  </si>
  <si>
    <t>VR500-F</t>
  </si>
  <si>
    <t>2 309.37 руб.</t>
  </si>
  <si>
    <t>VER-001655</t>
  </si>
  <si>
    <t>VR500-C</t>
  </si>
  <si>
    <t>VER-001656</t>
  </si>
  <si>
    <t>VR500-G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</si>
</sst>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270_86a5_11e9_8101_003048fd731b_0f3c6775_27a6_11ed_a30e_00259070b4871.jpeg"/><Relationship Id="rId2" Type="http://schemas.openxmlformats.org/officeDocument/2006/relationships/image" Target="../media/90d55274_86a5_11e9_8101_003048fd731b_0f3c6776_27a6_11ed_a30e_00259070b4872.jpeg"/><Relationship Id="rId3" Type="http://schemas.openxmlformats.org/officeDocument/2006/relationships/image" Target="../media/90d55278_86a5_11e9_8101_003048fd731b_0f3c6777_27a6_11ed_a30e_00259070b4873.jpeg"/><Relationship Id="rId4" Type="http://schemas.openxmlformats.org/officeDocument/2006/relationships/image" Target="../media/90d5527c_86a5_11e9_8101_003048fd731b_0f3c6778_27a6_11ed_a30e_00259070b4874.jpeg"/><Relationship Id="rId5" Type="http://schemas.openxmlformats.org/officeDocument/2006/relationships/image" Target="../media/365e7133_68f5_11ea_8111_003048fd731b_0f3c6779_27a6_11ed_a30e_00259070b4875.jpeg"/><Relationship Id="rId6" Type="http://schemas.openxmlformats.org/officeDocument/2006/relationships/image" Target="../media/fa083bc1_526f_11ef_a60b_047c1617b143_0a6f3a80_310d_11f1_a89b_047c1617b1436.jpeg"/><Relationship Id="rId7" Type="http://schemas.openxmlformats.org/officeDocument/2006/relationships/image" Target="../media/fa083bc3_526f_11ef_a60b_047c1617b143_0a6f3a7f_310d_11f1_a89b_047c1617b1437.jpeg"/><Relationship Id="rId8" Type="http://schemas.openxmlformats.org/officeDocument/2006/relationships/image" Target="../media/90d55258_86a5_11e9_8101_003048fd731b_0f3c677e_27a6_11ed_a30e_00259070b4878.jpeg"/><Relationship Id="rId9" Type="http://schemas.openxmlformats.org/officeDocument/2006/relationships/image" Target="../media/90d5525c_86a5_11e9_8101_003048fd731b_0f3c6780_27a6_11ed_a30e_00259070b4879.jpeg"/><Relationship Id="rId10" Type="http://schemas.openxmlformats.org/officeDocument/2006/relationships/image" Target="../media/90d55260_86a5_11e9_8101_003048fd731b_0f3c677d_27a6_11ed_a30e_00259070b48710.jpeg"/><Relationship Id="rId11" Type="http://schemas.openxmlformats.org/officeDocument/2006/relationships/image" Target="../media/90d55264_86a5_11e9_8101_003048fd731b_0f3c677f_27a6_11ed_a30e_00259070b48711.jpeg"/><Relationship Id="rId12" Type="http://schemas.openxmlformats.org/officeDocument/2006/relationships/image" Target="../media/1fcb30d6_5f91_11eb_822d_003048fd731b_0f3c677b_27a6_11ed_a30e_00259070b48712.jpeg"/><Relationship Id="rId13" Type="http://schemas.openxmlformats.org/officeDocument/2006/relationships/image" Target="../media/d0916a72_3f69_11eb_8203_003048fd731b_0f3c677c_27a6_11ed_a30e_00259070b48713.jpeg"/><Relationship Id="rId14" Type="http://schemas.openxmlformats.org/officeDocument/2006/relationships/image" Target="../media/1fcb30d8_5f91_11eb_822d_003048fd731b_cfd40f40_a580_11ee_a526_047c1617b14314.jpeg"/><Relationship Id="rId15" Type="http://schemas.openxmlformats.org/officeDocument/2006/relationships/image" Target="../media/9a4b48a4_e76e_11ea_8188_003048fd731b_0f3c677a_27a6_11ed_a30e_00259070b48715.jpeg"/><Relationship Id="rId16" Type="http://schemas.openxmlformats.org/officeDocument/2006/relationships/image" Target="../media/efe0499e_729c_11ee_a4e3_047c1617b143_cfd40f3e_a580_11ee_a526_047c1617b14316.jpeg"/><Relationship Id="rId17" Type="http://schemas.openxmlformats.org/officeDocument/2006/relationships/image" Target="../media/efe049a0_729c_11ee_a4e3_047c1617b143_cfd40f3c_a580_11ee_a526_047c1617b14317.jpeg"/><Relationship Id="rId18" Type="http://schemas.openxmlformats.org/officeDocument/2006/relationships/image" Target="../media/b44e4278_245f_11f0_a725_047c1617b143_20fe9ce7_793a_11f0_a79f_047c1617b14318.jpeg"/><Relationship Id="rId19" Type="http://schemas.openxmlformats.org/officeDocument/2006/relationships/image" Target="../media/b44e427a_245f_11f0_a725_047c1617b143_26859880_34da_11f0_a73b_047c1617b14319.jpeg"/><Relationship Id="rId20" Type="http://schemas.openxmlformats.org/officeDocument/2006/relationships/image" Target="../media/b44e427c_245f_11f0_a725_047c1617b143_20fe9ce8_793a_11f0_a79f_047c1617b14320.jpeg"/><Relationship Id="rId21" Type="http://schemas.openxmlformats.org/officeDocument/2006/relationships/image" Target="../media/99986ebd_96f7_11f0_a7c5_047c1617b143_cc52d9cc_c375_11f0_a800_047c1617b14321.jpeg"/><Relationship Id="rId22" Type="http://schemas.openxmlformats.org/officeDocument/2006/relationships/image" Target="../media/99986ebf_96f7_11f0_a7c5_047c1617b143_cc52d9ce_c375_11f0_a800_047c1617b14322.jpeg"/><Relationship Id="rId23" Type="http://schemas.openxmlformats.org/officeDocument/2006/relationships/image" Target="../media/99986ec1_96f7_11f0_a7c5_047c1617b143_cc52d9d0_c375_11f0_a800_047c1617b14323.jpeg"/><Relationship Id="rId24" Type="http://schemas.openxmlformats.org/officeDocument/2006/relationships/image" Target="../media/99986ec3_96f7_11f0_a7c5_047c1617b143_cc52d9d2_c375_11f0_a800_047c1617b14324.jpeg"/><Relationship Id="rId25" Type="http://schemas.openxmlformats.org/officeDocument/2006/relationships/image" Target="../media/99986ec5_96f7_11f0_a7c5_047c1617b143_cc52d9d4_c375_11f0_a800_047c1617b14325.jpeg"/><Relationship Id="rId26" Type="http://schemas.openxmlformats.org/officeDocument/2006/relationships/image" Target="../media/99986ec7_96f7_11f0_a7c5_047c1617b143_cc52d9d6_c375_11f0_a800_047c1617b14326.jpeg"/><Relationship Id="rId27" Type="http://schemas.openxmlformats.org/officeDocument/2006/relationships/image" Target="../media/99986ec9_96f7_11f0_a7c5_047c1617b143_cc52d9d8_c375_11f0_a800_047c1617b14327.jpeg"/><Relationship Id="rId28" Type="http://schemas.openxmlformats.org/officeDocument/2006/relationships/image" Target="../media/99986ecb_96f7_11f0_a7c5_047c1617b143_cc52d9da_c375_11f0_a800_047c1617b1432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819002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J6*662.97</f>
        <v>0</v>
      </c>
      <c r="L6" s="5"/>
    </row>
    <row r="7" spans="1:12" customHeight="1" ht="105" outlineLevel="5">
      <c r="A7" s="1"/>
      <c r="B7" s="1">
        <v>819003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19</v>
      </c>
      <c r="K7" s="2" t="str">
        <f>J7*918.75</f>
        <v>0</v>
      </c>
      <c r="L7" s="5"/>
    </row>
    <row r="8" spans="1:12" customHeight="1" ht="105" outlineLevel="5">
      <c r="A8" s="1"/>
      <c r="B8" s="1">
        <v>819004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8</v>
      </c>
      <c r="H8" s="2">
        <v>0</v>
      </c>
      <c r="I8" s="1">
        <v>0</v>
      </c>
      <c r="J8" s="3" t="s">
        <v>19</v>
      </c>
      <c r="K8" s="2" t="str">
        <f>J8*621.81</f>
        <v>0</v>
      </c>
      <c r="L8" s="5"/>
    </row>
    <row r="9" spans="1:12" customHeight="1" ht="105" outlineLevel="5">
      <c r="A9" s="1"/>
      <c r="B9" s="1">
        <v>819005</v>
      </c>
      <c r="C9" s="1" t="s">
        <v>29</v>
      </c>
      <c r="D9" s="1" t="s">
        <v>30</v>
      </c>
      <c r="E9" s="2" t="s">
        <v>31</v>
      </c>
      <c r="F9" s="2" t="s">
        <v>32</v>
      </c>
      <c r="G9" s="2" t="s">
        <v>24</v>
      </c>
      <c r="H9" s="2">
        <v>0</v>
      </c>
      <c r="I9" s="1">
        <v>0</v>
      </c>
      <c r="J9" s="3" t="s">
        <v>19</v>
      </c>
      <c r="K9" s="2" t="str">
        <f>J9*842.31</f>
        <v>0</v>
      </c>
      <c r="L9" s="5"/>
    </row>
    <row r="10" spans="1:12" customHeight="1" ht="105" outlineLevel="5">
      <c r="A10" s="1"/>
      <c r="B10" s="1">
        <v>825188</v>
      </c>
      <c r="C10" s="1" t="s">
        <v>33</v>
      </c>
      <c r="D10" s="1" t="s">
        <v>34</v>
      </c>
      <c r="E10" s="2" t="s">
        <v>35</v>
      </c>
      <c r="F10" s="2" t="s">
        <v>36</v>
      </c>
      <c r="G10" s="2" t="s">
        <v>37</v>
      </c>
      <c r="H10" s="2">
        <v>0</v>
      </c>
      <c r="I10" s="1">
        <v>0</v>
      </c>
      <c r="J10" s="3" t="s">
        <v>19</v>
      </c>
      <c r="K10" s="2" t="str">
        <f>J10*655.62</f>
        <v>0</v>
      </c>
      <c r="L10" s="5"/>
    </row>
    <row r="11" spans="1:12" customHeight="1" ht="105" outlineLevel="5">
      <c r="A11" s="1"/>
      <c r="B11" s="1">
        <v>954083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10</v>
      </c>
      <c r="H11" s="2">
        <v>0</v>
      </c>
      <c r="I11" s="1">
        <v>0</v>
      </c>
      <c r="J11" s="3" t="s">
        <v>19</v>
      </c>
      <c r="K11" s="2" t="str">
        <f>J11*651.21</f>
        <v>0</v>
      </c>
      <c r="L11" s="5"/>
    </row>
    <row r="12" spans="1:12" customHeight="1" ht="105" outlineLevel="5">
      <c r="A12" s="1"/>
      <c r="B12" s="1">
        <v>954084</v>
      </c>
      <c r="C12" s="1" t="s">
        <v>42</v>
      </c>
      <c r="D12" s="1" t="s">
        <v>43</v>
      </c>
      <c r="E12" s="2" t="s">
        <v>44</v>
      </c>
      <c r="F12" s="2" t="s">
        <v>41</v>
      </c>
      <c r="G12" s="2">
        <v>10</v>
      </c>
      <c r="H12" s="2">
        <v>0</v>
      </c>
      <c r="I12" s="1">
        <v>0</v>
      </c>
      <c r="J12" s="3" t="s">
        <v>19</v>
      </c>
      <c r="K12" s="2" t="str">
        <f>J12*651.21</f>
        <v>0</v>
      </c>
      <c r="L12" s="5"/>
    </row>
    <row r="13" spans="1:12" outlineLevel="3">
      <c r="A13" s="9" t="s">
        <v>45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</row>
    <row r="14" spans="1:12" customHeight="1" ht="105" outlineLevel="5">
      <c r="A14" s="1"/>
      <c r="B14" s="1">
        <v>818996</v>
      </c>
      <c r="C14" s="1" t="s">
        <v>46</v>
      </c>
      <c r="D14" s="1" t="s">
        <v>47</v>
      </c>
      <c r="E14" s="2" t="s">
        <v>48</v>
      </c>
      <c r="F14" s="2" t="s">
        <v>49</v>
      </c>
      <c r="G14" s="2" t="s">
        <v>24</v>
      </c>
      <c r="H14" s="2">
        <v>0</v>
      </c>
      <c r="I14" s="1">
        <v>0</v>
      </c>
      <c r="J14" s="3" t="s">
        <v>19</v>
      </c>
      <c r="K14" s="2" t="str">
        <f>J14*1458.24</f>
        <v>0</v>
      </c>
      <c r="L14" s="5"/>
    </row>
    <row r="15" spans="1:12" customHeight="1" ht="105" outlineLevel="5">
      <c r="A15" s="1"/>
      <c r="B15" s="1">
        <v>818997</v>
      </c>
      <c r="C15" s="1" t="s">
        <v>50</v>
      </c>
      <c r="D15" s="1" t="s">
        <v>51</v>
      </c>
      <c r="E15" s="2" t="s">
        <v>52</v>
      </c>
      <c r="F15" s="2" t="s">
        <v>53</v>
      </c>
      <c r="G15" s="2" t="s">
        <v>24</v>
      </c>
      <c r="H15" s="2">
        <v>0</v>
      </c>
      <c r="I15" s="1">
        <v>0</v>
      </c>
      <c r="J15" s="3" t="s">
        <v>19</v>
      </c>
      <c r="K15" s="2" t="str">
        <f>J15*1863.96</f>
        <v>0</v>
      </c>
      <c r="L15" s="5"/>
    </row>
    <row r="16" spans="1:12" customHeight="1" ht="105" outlineLevel="5">
      <c r="A16" s="1"/>
      <c r="B16" s="1">
        <v>818998</v>
      </c>
      <c r="C16" s="1" t="s">
        <v>54</v>
      </c>
      <c r="D16" s="1" t="s">
        <v>55</v>
      </c>
      <c r="E16" s="2" t="s">
        <v>56</v>
      </c>
      <c r="F16" s="2" t="s">
        <v>57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J16*1370.04</f>
        <v>0</v>
      </c>
      <c r="L16" s="5"/>
    </row>
    <row r="17" spans="1:12" customHeight="1" ht="105" outlineLevel="5">
      <c r="A17" s="1"/>
      <c r="B17" s="1">
        <v>818999</v>
      </c>
      <c r="C17" s="1" t="s">
        <v>58</v>
      </c>
      <c r="D17" s="1" t="s">
        <v>59</v>
      </c>
      <c r="E17" s="2" t="s">
        <v>60</v>
      </c>
      <c r="F17" s="2" t="s">
        <v>61</v>
      </c>
      <c r="G17" s="2" t="s">
        <v>24</v>
      </c>
      <c r="H17" s="2">
        <v>0</v>
      </c>
      <c r="I17" s="1">
        <v>0</v>
      </c>
      <c r="J17" s="3" t="s">
        <v>19</v>
      </c>
      <c r="K17" s="2" t="str">
        <f>J17*1758.12</f>
        <v>0</v>
      </c>
      <c r="L17" s="5"/>
    </row>
    <row r="18" spans="1:12" customHeight="1" ht="105" outlineLevel="5">
      <c r="A18" s="1"/>
      <c r="B18" s="1">
        <v>832494</v>
      </c>
      <c r="C18" s="1" t="s">
        <v>62</v>
      </c>
      <c r="D18" s="1" t="s">
        <v>63</v>
      </c>
      <c r="E18" s="2" t="s">
        <v>64</v>
      </c>
      <c r="F18" s="2" t="s">
        <v>65</v>
      </c>
      <c r="G18" s="2">
        <v>10</v>
      </c>
      <c r="H18" s="2">
        <v>0</v>
      </c>
      <c r="I18" s="1">
        <v>0</v>
      </c>
      <c r="J18" s="3" t="s">
        <v>19</v>
      </c>
      <c r="K18" s="2" t="str">
        <f>J18*945.21</f>
        <v>0</v>
      </c>
      <c r="L18" s="5"/>
    </row>
    <row r="19" spans="1:12" customHeight="1" ht="105" outlineLevel="5">
      <c r="A19" s="1"/>
      <c r="B19" s="1">
        <v>830638</v>
      </c>
      <c r="C19" s="1" t="s">
        <v>66</v>
      </c>
      <c r="D19" s="1" t="s">
        <v>67</v>
      </c>
      <c r="E19" s="2" t="s">
        <v>68</v>
      </c>
      <c r="F19" s="2" t="s">
        <v>69</v>
      </c>
      <c r="G19" s="2" t="s">
        <v>24</v>
      </c>
      <c r="H19" s="2">
        <v>0</v>
      </c>
      <c r="I19" s="1">
        <v>0</v>
      </c>
      <c r="J19" s="3" t="s">
        <v>19</v>
      </c>
      <c r="K19" s="2" t="str">
        <f>J19*1087.80</f>
        <v>0</v>
      </c>
      <c r="L19" s="5"/>
    </row>
    <row r="20" spans="1:12" customHeight="1" ht="105" outlineLevel="5">
      <c r="A20" s="1"/>
      <c r="B20" s="1">
        <v>832495</v>
      </c>
      <c r="C20" s="1" t="s">
        <v>70</v>
      </c>
      <c r="D20" s="1" t="s">
        <v>71</v>
      </c>
      <c r="E20" s="2" t="s">
        <v>72</v>
      </c>
      <c r="F20" s="2" t="s">
        <v>73</v>
      </c>
      <c r="G20" s="2" t="s">
        <v>24</v>
      </c>
      <c r="H20" s="2">
        <v>0</v>
      </c>
      <c r="I20" s="1">
        <v>0</v>
      </c>
      <c r="J20" s="3" t="s">
        <v>19</v>
      </c>
      <c r="K20" s="2" t="str">
        <f>J20*1693.44</f>
        <v>0</v>
      </c>
      <c r="L20" s="5"/>
    </row>
    <row r="21" spans="1:12" customHeight="1" ht="105" outlineLevel="5">
      <c r="A21" s="1"/>
      <c r="B21" s="1">
        <v>828461</v>
      </c>
      <c r="C21" s="1" t="s">
        <v>74</v>
      </c>
      <c r="D21" s="1" t="s">
        <v>75</v>
      </c>
      <c r="E21" s="2" t="s">
        <v>76</v>
      </c>
      <c r="F21" s="2" t="s">
        <v>77</v>
      </c>
      <c r="G21" s="2" t="s">
        <v>37</v>
      </c>
      <c r="H21" s="2">
        <v>0</v>
      </c>
      <c r="I21" s="1">
        <v>0</v>
      </c>
      <c r="J21" s="3" t="s">
        <v>19</v>
      </c>
      <c r="K21" s="2" t="str">
        <f>J21*1533.21</f>
        <v>0</v>
      </c>
      <c r="L21" s="5"/>
    </row>
    <row r="22" spans="1:12" customHeight="1" ht="105" outlineLevel="5">
      <c r="A22" s="1"/>
      <c r="B22" s="1">
        <v>880051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10</v>
      </c>
      <c r="H22" s="2">
        <v>0</v>
      </c>
      <c r="I22" s="1">
        <v>0</v>
      </c>
      <c r="J22" s="3" t="s">
        <v>19</v>
      </c>
      <c r="K22" s="2" t="str">
        <f>J22*1797.81</f>
        <v>0</v>
      </c>
      <c r="L22" s="5"/>
    </row>
    <row r="23" spans="1:12" customHeight="1" ht="105" outlineLevel="5">
      <c r="A23" s="1"/>
      <c r="B23" s="1">
        <v>880052</v>
      </c>
      <c r="C23" s="1" t="s">
        <v>82</v>
      </c>
      <c r="D23" s="1" t="s">
        <v>83</v>
      </c>
      <c r="E23" s="2" t="s">
        <v>80</v>
      </c>
      <c r="F23" s="2" t="s">
        <v>81</v>
      </c>
      <c r="G23" s="2">
        <v>7</v>
      </c>
      <c r="H23" s="2">
        <v>0</v>
      </c>
      <c r="I23" s="1">
        <v>0</v>
      </c>
      <c r="J23" s="3" t="s">
        <v>19</v>
      </c>
      <c r="K23" s="2" t="str">
        <f>J23*1797.81</f>
        <v>0</v>
      </c>
      <c r="L23" s="5"/>
    </row>
    <row r="24" spans="1:12" customHeight="1" ht="105" outlineLevel="5">
      <c r="A24" s="1"/>
      <c r="B24" s="1">
        <v>885828</v>
      </c>
      <c r="C24" s="1" t="s">
        <v>84</v>
      </c>
      <c r="D24" s="1" t="s">
        <v>85</v>
      </c>
      <c r="E24" s="2" t="s">
        <v>86</v>
      </c>
      <c r="F24" s="2" t="s">
        <v>87</v>
      </c>
      <c r="G24" s="2">
        <v>7</v>
      </c>
      <c r="H24" s="2">
        <v>0</v>
      </c>
      <c r="I24" s="1">
        <v>0</v>
      </c>
      <c r="J24" s="3" t="s">
        <v>19</v>
      </c>
      <c r="K24" s="2" t="str">
        <f>J24*1865.43</f>
        <v>0</v>
      </c>
      <c r="L24" s="5"/>
    </row>
    <row r="25" spans="1:12" customHeight="1" ht="105" outlineLevel="5">
      <c r="A25" s="1"/>
      <c r="B25" s="1">
        <v>885829</v>
      </c>
      <c r="C25" s="1" t="s">
        <v>88</v>
      </c>
      <c r="D25" s="1" t="s">
        <v>89</v>
      </c>
      <c r="E25" s="2" t="s">
        <v>90</v>
      </c>
      <c r="F25" s="2" t="s">
        <v>87</v>
      </c>
      <c r="G25" s="2">
        <v>10</v>
      </c>
      <c r="H25" s="2">
        <v>0</v>
      </c>
      <c r="I25" s="1">
        <v>0</v>
      </c>
      <c r="J25" s="3" t="s">
        <v>19</v>
      </c>
      <c r="K25" s="2" t="str">
        <f>J25*1865.43</f>
        <v>0</v>
      </c>
      <c r="L25" s="5"/>
    </row>
    <row r="26" spans="1:12" customHeight="1" ht="105" outlineLevel="5">
      <c r="A26" s="1"/>
      <c r="B26" s="1">
        <v>885830</v>
      </c>
      <c r="C26" s="1" t="s">
        <v>91</v>
      </c>
      <c r="D26" s="1" t="s">
        <v>92</v>
      </c>
      <c r="E26" s="2" t="s">
        <v>93</v>
      </c>
      <c r="F26" s="2" t="s">
        <v>87</v>
      </c>
      <c r="G26" s="2">
        <v>1</v>
      </c>
      <c r="H26" s="2">
        <v>0</v>
      </c>
      <c r="I26" s="1">
        <v>0</v>
      </c>
      <c r="J26" s="3" t="s">
        <v>19</v>
      </c>
      <c r="K26" s="2" t="str">
        <f>J26*1865.43</f>
        <v>0</v>
      </c>
      <c r="L26" s="5"/>
    </row>
    <row r="27" spans="1:12" customHeight="1" ht="105" outlineLevel="5">
      <c r="A27" s="1"/>
      <c r="B27" s="1">
        <v>955758</v>
      </c>
      <c r="C27" s="1" t="s">
        <v>94</v>
      </c>
      <c r="D27" s="1" t="s">
        <v>95</v>
      </c>
      <c r="E27" s="2" t="s">
        <v>96</v>
      </c>
      <c r="F27" s="2" t="s">
        <v>97</v>
      </c>
      <c r="G27" s="2">
        <v>0</v>
      </c>
      <c r="H27" s="2">
        <v>0</v>
      </c>
      <c r="I27" s="1">
        <v>0</v>
      </c>
      <c r="J27" s="3" t="s">
        <v>19</v>
      </c>
      <c r="K27" s="2" t="str">
        <f>J27*1872.78</f>
        <v>0</v>
      </c>
      <c r="L27" s="5"/>
    </row>
    <row r="28" spans="1:12" customHeight="1" ht="105" outlineLevel="5">
      <c r="A28" s="1"/>
      <c r="B28" s="1">
        <v>955759</v>
      </c>
      <c r="C28" s="1" t="s">
        <v>98</v>
      </c>
      <c r="D28" s="1" t="s">
        <v>99</v>
      </c>
      <c r="E28" s="2" t="s">
        <v>96</v>
      </c>
      <c r="F28" s="2" t="s">
        <v>100</v>
      </c>
      <c r="G28" s="2">
        <v>0</v>
      </c>
      <c r="H28" s="2">
        <v>0</v>
      </c>
      <c r="I28" s="1">
        <v>0</v>
      </c>
      <c r="J28" s="3" t="s">
        <v>19</v>
      </c>
      <c r="K28" s="2" t="str">
        <f>J28*2304.96</f>
        <v>0</v>
      </c>
      <c r="L28" s="5"/>
    </row>
    <row r="29" spans="1:12" customHeight="1" ht="105" outlineLevel="5">
      <c r="A29" s="1"/>
      <c r="B29" s="1">
        <v>955760</v>
      </c>
      <c r="C29" s="1" t="s">
        <v>101</v>
      </c>
      <c r="D29" s="1" t="s">
        <v>102</v>
      </c>
      <c r="E29" s="2" t="s">
        <v>96</v>
      </c>
      <c r="F29" s="2" t="s">
        <v>100</v>
      </c>
      <c r="G29" s="2">
        <v>0</v>
      </c>
      <c r="H29" s="2">
        <v>0</v>
      </c>
      <c r="I29" s="1">
        <v>0</v>
      </c>
      <c r="J29" s="3" t="s">
        <v>19</v>
      </c>
      <c r="K29" s="2" t="str">
        <f>J29*2304.96</f>
        <v>0</v>
      </c>
      <c r="L29" s="5"/>
    </row>
    <row r="30" spans="1:12" customHeight="1" ht="105" outlineLevel="5">
      <c r="A30" s="1"/>
      <c r="B30" s="1">
        <v>955761</v>
      </c>
      <c r="C30" s="1" t="s">
        <v>103</v>
      </c>
      <c r="D30" s="1" t="s">
        <v>104</v>
      </c>
      <c r="E30" s="2" t="s">
        <v>96</v>
      </c>
      <c r="F30" s="2" t="s">
        <v>100</v>
      </c>
      <c r="G30" s="2">
        <v>0</v>
      </c>
      <c r="H30" s="2">
        <v>0</v>
      </c>
      <c r="I30" s="1">
        <v>0</v>
      </c>
      <c r="J30" s="3" t="s">
        <v>19</v>
      </c>
      <c r="K30" s="2" t="str">
        <f>J30*2304.96</f>
        <v>0</v>
      </c>
      <c r="L30" s="5"/>
    </row>
    <row r="31" spans="1:12" customHeight="1" ht="105" outlineLevel="5">
      <c r="A31" s="1"/>
      <c r="B31" s="1">
        <v>955762</v>
      </c>
      <c r="C31" s="1" t="s">
        <v>105</v>
      </c>
      <c r="D31" s="1" t="s">
        <v>106</v>
      </c>
      <c r="E31" s="2" t="s">
        <v>96</v>
      </c>
      <c r="F31" s="2" t="s">
        <v>107</v>
      </c>
      <c r="G31" s="2">
        <v>0</v>
      </c>
      <c r="H31" s="2">
        <v>0</v>
      </c>
      <c r="I31" s="1">
        <v>0</v>
      </c>
      <c r="J31" s="3" t="s">
        <v>19</v>
      </c>
      <c r="K31" s="2" t="str">
        <f>J31*1880.13</f>
        <v>0</v>
      </c>
      <c r="L31" s="5"/>
    </row>
    <row r="32" spans="1:12" customHeight="1" ht="105" outlineLevel="5">
      <c r="A32" s="1"/>
      <c r="B32" s="1">
        <v>955763</v>
      </c>
      <c r="C32" s="1" t="s">
        <v>108</v>
      </c>
      <c r="D32" s="1" t="s">
        <v>109</v>
      </c>
      <c r="E32" s="2" t="s">
        <v>96</v>
      </c>
      <c r="F32" s="2" t="s">
        <v>110</v>
      </c>
      <c r="G32" s="2">
        <v>10</v>
      </c>
      <c r="H32" s="2">
        <v>0</v>
      </c>
      <c r="I32" s="1">
        <v>0</v>
      </c>
      <c r="J32" s="3" t="s">
        <v>19</v>
      </c>
      <c r="K32" s="2" t="str">
        <f>J32*2309.37</f>
        <v>0</v>
      </c>
      <c r="L32" s="5"/>
    </row>
    <row r="33" spans="1:12" customHeight="1" ht="105" outlineLevel="5">
      <c r="A33" s="1"/>
      <c r="B33" s="1">
        <v>955764</v>
      </c>
      <c r="C33" s="1" t="s">
        <v>111</v>
      </c>
      <c r="D33" s="1" t="s">
        <v>112</v>
      </c>
      <c r="E33" s="2" t="s">
        <v>96</v>
      </c>
      <c r="F33" s="2" t="s">
        <v>110</v>
      </c>
      <c r="G33" s="2">
        <v>0</v>
      </c>
      <c r="H33" s="2">
        <v>0</v>
      </c>
      <c r="I33" s="1">
        <v>0</v>
      </c>
      <c r="J33" s="3" t="s">
        <v>19</v>
      </c>
      <c r="K33" s="2" t="str">
        <f>J33*2309.37</f>
        <v>0</v>
      </c>
      <c r="L33" s="5"/>
    </row>
    <row r="34" spans="1:12" customHeight="1" ht="105" outlineLevel="5">
      <c r="A34" s="1"/>
      <c r="B34" s="1">
        <v>955765</v>
      </c>
      <c r="C34" s="1" t="s">
        <v>113</v>
      </c>
      <c r="D34" s="1" t="s">
        <v>114</v>
      </c>
      <c r="E34" s="2" t="s">
        <v>96</v>
      </c>
      <c r="F34" s="2" t="s">
        <v>110</v>
      </c>
      <c r="G34" s="2">
        <v>0</v>
      </c>
      <c r="H34" s="2">
        <v>0</v>
      </c>
      <c r="I34" s="1">
        <v>0</v>
      </c>
      <c r="J34" s="3" t="s">
        <v>19</v>
      </c>
      <c r="K34" s="2" t="str">
        <f>J34*2309.37</f>
        <v>0</v>
      </c>
      <c r="L3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3:K1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2026-04-20T18:32:26+03:00</dcterms:created>
  <dcterms:modified xsi:type="dcterms:W3CDTF">2026-04-20T18:32:26+03:00</dcterms:modified>
  <dc:title>Untitled Spreadsheet</dc:title>
  <dc:description/>
  <dc:subject/>
  <cp:keywords/>
  <cp:category/>
</cp:coreProperties>
</file>