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<sst xmlns="http://schemas.openxmlformats.org/spreadsheetml/2006/main" uniqueCount="132">
  <si>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</si>
  <si>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</si>
  <si>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</si>
  <si>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</si>
  <si>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</si>
  <si>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</si>
  <si>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</si>
  <si>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</si>
  <si>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</si>
  <si>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</si>
  <si>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Арматура регулирующая для радиаторов</t>
  </si>
  <si>
    <t>Термостатическая регулирующая арматура</t>
  </si>
  <si>
    <t>Термостатическая арматура VALTEC</t>
  </si>
  <si>
    <t>Клапана термостатические VALTEC</t>
  </si>
  <si>
    <t>VLC-612011</t>
  </si>
  <si>
    <t>VT.031.N.04</t>
  </si>
  <si>
    <t>Клапан термостатический для рад. угловой 1/2" (10 /80шт)</t>
  </si>
  <si>
    <t>1 481.00 руб.</t>
  </si>
  <si>
    <t>&gt;10</t>
  </si>
  <si>
    <t>&gt;100</t>
  </si>
  <si>
    <t>шт</t>
  </si>
  <si>
    <t>VLC-612012</t>
  </si>
  <si>
    <t>VT.031.N.05</t>
  </si>
  <si>
    <t>Клапан термостатический для рад. угловой 3/4" (10 /80шт)</t>
  </si>
  <si>
    <t>2 070.00 руб.</t>
  </si>
  <si>
    <t>&gt;25</t>
  </si>
  <si>
    <t>VLC-612013</t>
  </si>
  <si>
    <t>VT.031.NR.04</t>
  </si>
  <si>
    <t>Клапан термостатический для рад. угловой 1/2"  (с доп. уплотнением)  (15 /60шт)</t>
  </si>
  <si>
    <t>919.00 руб.</t>
  </si>
  <si>
    <t>VLC-612014</t>
  </si>
  <si>
    <t>VT.031.NER.04</t>
  </si>
  <si>
    <t>Клапан термостатический для рад. угловой (с доп. уплотнением) 1/2" * Евроконус</t>
  </si>
  <si>
    <t>944.00 руб.</t>
  </si>
  <si>
    <t>VLC-612015</t>
  </si>
  <si>
    <t>VT.032.N.04</t>
  </si>
  <si>
    <t>Клапан термостатический для рад. прямой 1/2"   (10 /80шт)</t>
  </si>
  <si>
    <t>1 673.00 руб.</t>
  </si>
  <si>
    <t>&gt;500</t>
  </si>
  <si>
    <t>VLC-612016</t>
  </si>
  <si>
    <t>VT.032.N.05</t>
  </si>
  <si>
    <t>Клапан термостатический для рад. прямой 3/4" (10 /80шт)</t>
  </si>
  <si>
    <t>2 216.00 руб.</t>
  </si>
  <si>
    <t>VLC-612017</t>
  </si>
  <si>
    <t>VT.032.NR.04</t>
  </si>
  <si>
    <t>Клапан термостатический для рад. прямой 1/2"  (с доп. уплотнением) (15 /60шт)</t>
  </si>
  <si>
    <t>907.00 руб.</t>
  </si>
  <si>
    <t>VLC-612018</t>
  </si>
  <si>
    <t>VT.032.NER.04</t>
  </si>
  <si>
    <t>Клапан термостатический для рад. прямой (с доп. уплотнением) 1/2" * Евроконус</t>
  </si>
  <si>
    <t>914.00 руб.</t>
  </si>
  <si>
    <t>VLC-612019</t>
  </si>
  <si>
    <t>VT.033.N.04</t>
  </si>
  <si>
    <t>Клапан термост-ий повышенной пропускной спос-ти угл., 1/2"  (8 /96шт)</t>
  </si>
  <si>
    <t>1 024.00 руб.</t>
  </si>
  <si>
    <t>VLC-612020</t>
  </si>
  <si>
    <t>VT.033.N.05</t>
  </si>
  <si>
    <t>Клапан термост-ий повышенной пропускной спос-ти угл., 3/4"  (4 /64шт)</t>
  </si>
  <si>
    <t>1 606.00 руб.</t>
  </si>
  <si>
    <t>&gt;50</t>
  </si>
  <si>
    <t>VLC-612021</t>
  </si>
  <si>
    <t>VT.034.N.04</t>
  </si>
  <si>
    <t>Клапан термост-ий повышенной пропускной спос-ти прям., 1/2"  (8 /96шт)</t>
  </si>
  <si>
    <t>1 094.00 руб.</t>
  </si>
  <si>
    <t>VLC-612022</t>
  </si>
  <si>
    <t>VT.034.N.05</t>
  </si>
  <si>
    <t>Клапан термост-ий повышенной пропускной спос-ти прям., 3/4"  (5 /60шт)</t>
  </si>
  <si>
    <t>1 811.00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</si>
  <si>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</si>
  <si>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</si>
  <si>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</si>
  <si>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</si>
  <si>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</si>
  <si>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</si>
  <si>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</si>
  <si>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</si>
  <si>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</si>
  <si>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</si>
  <si>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1 649.00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</si>
  <si>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</si>
  <si>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</si>
  <si>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</si>
  <si>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2 266.00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</si>
  <si>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</si>
  <si>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</si>
  <si>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</si>
  <si>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1 887.00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</si>
  <si>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</si>
  <si>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</si>
  <si>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</si>
  <si>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2 510.00 руб.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</si>
  <si>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</si>
  <si>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</si>
  <si>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</si>
  <si>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0.00 руб.</t>
  </si>
  <si>
    <t>VLC-612034</t>
  </si>
  <si>
    <t>VT.179.N.04</t>
  </si>
  <si>
    <t>Клапан термостатический для радиатора угловой с ОСЕВЫМ управлением 1/2" (10 /80шт)</t>
  </si>
  <si>
    <t>1 935.00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</si>
  <si>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</si>
  <si>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</si>
  <si>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</si>
  <si>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1 023.00 руб.</t>
  </si>
  <si>
    <t>VLC-900441</t>
  </si>
  <si>
    <t>VT.PTV.30.0</t>
  </si>
  <si>
    <t>Запирающий латунный колпачок для термостатического клапана</t>
  </si>
  <si>
    <t>219.00 руб.</t>
  </si>
  <si>
    <t>Комплекты термостатические VALTEC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</si>
  <si>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</si>
  <si>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</si>
  <si>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</si>
  <si>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2 013.00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</si>
  <si>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</si>
  <si>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</si>
  <si>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</si>
  <si>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2 187.00 руб.</t>
  </si>
  <si>
    <t>VLC-612031</t>
  </si>
  <si>
    <t>VT.047.N.04</t>
  </si>
  <si>
    <t>Клапан с термостатической головкой для рад. угловой 1/2"  (1 /22шт)</t>
  </si>
  <si>
    <t>1 304.00 руб.</t>
  </si>
  <si>
    <t>VLC-612032</t>
  </si>
  <si>
    <t>VT.048.N.04</t>
  </si>
  <si>
    <t>Клапан с термостатической головкой для рад. прямой 1/2"  (1 /22шт)</t>
  </si>
  <si>
    <t>1 350.00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</si>
  <si>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</si>
  <si>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</si>
  <si>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</si>
  <si>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1 928.00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</si>
  <si>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</si>
  <si>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</si>
  <si>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</si>
  <si>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1 772.00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</si>
</sst>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1baf1_86a5_11e9_8101_003048fd731b_573396ea_f953_11e9_810b_003048fd731b1.jpeg"/><Relationship Id="rId2" Type="http://schemas.openxmlformats.org/officeDocument/2006/relationships/image" Target="../media/8a41baf5_86a5_11e9_8101_003048fd731b_573396eb_f953_11e9_810b_003048fd731b2.jpeg"/><Relationship Id="rId3" Type="http://schemas.openxmlformats.org/officeDocument/2006/relationships/image" Target="../media/8a41baf9_86a5_11e9_8101_003048fd731b_573396ec_f953_11e9_810b_003048fd731b3.jpeg"/><Relationship Id="rId4" Type="http://schemas.openxmlformats.org/officeDocument/2006/relationships/image" Target="../media/8a41bafd_86a5_11e9_8101_003048fd731b_573396ed_f953_11e9_810b_003048fd731b4.jpeg"/><Relationship Id="rId5" Type="http://schemas.openxmlformats.org/officeDocument/2006/relationships/image" Target="../media/8a41bb01_86a5_11e9_8101_003048fd731b_573396ee_f953_11e9_810b_003048fd731b5.jpeg"/><Relationship Id="rId6" Type="http://schemas.openxmlformats.org/officeDocument/2006/relationships/image" Target="../media/90d551f3_86a5_11e9_8101_003048fd731b_573396ef_f953_11e9_810b_003048fd731b6.jpeg"/><Relationship Id="rId7" Type="http://schemas.openxmlformats.org/officeDocument/2006/relationships/image" Target="../media/90d551f7_86a5_11e9_8101_003048fd731b_573396f0_f953_11e9_810b_003048fd731b7.jpeg"/><Relationship Id="rId8" Type="http://schemas.openxmlformats.org/officeDocument/2006/relationships/image" Target="../media/90d551fb_86a5_11e9_8101_003048fd731b_573396f1_f953_11e9_810b_003048fd731b8.jpeg"/><Relationship Id="rId9" Type="http://schemas.openxmlformats.org/officeDocument/2006/relationships/image" Target="../media/90d551ff_86a5_11e9_8101_003048fd731b_573396f2_f953_11e9_810b_003048fd731b9.jpeg"/><Relationship Id="rId10" Type="http://schemas.openxmlformats.org/officeDocument/2006/relationships/image" Target="../media/90d55203_86a5_11e9_8101_003048fd731b_573396f3_f953_11e9_810b_003048fd731b10.jpeg"/><Relationship Id="rId11" Type="http://schemas.openxmlformats.org/officeDocument/2006/relationships/image" Target="../media/90d55207_86a5_11e9_8101_003048fd731b_573396f4_f953_11e9_810b_003048fd731b11.jpeg"/><Relationship Id="rId12" Type="http://schemas.openxmlformats.org/officeDocument/2006/relationships/image" Target="../media/90d5520b_86a5_11e9_8101_003048fd731b_573396f5_f953_11e9_810b_003048fd731b12.jpeg"/><Relationship Id="rId13" Type="http://schemas.openxmlformats.org/officeDocument/2006/relationships/image" Target="../media/90d5520f_86a5_11e9_8101_003048fd731b_573396f6_f953_11e9_810b_003048fd731b13.jpeg"/><Relationship Id="rId14" Type="http://schemas.openxmlformats.org/officeDocument/2006/relationships/image" Target="../media/90d55213_86a5_11e9_8101_003048fd731b_573396f7_f953_11e9_810b_003048fd731b14.jpeg"/><Relationship Id="rId15" Type="http://schemas.openxmlformats.org/officeDocument/2006/relationships/image" Target="../media/90d55217_86a5_11e9_8101_003048fd731b_573396f8_f953_11e9_810b_003048fd731b15.jpeg"/><Relationship Id="rId16" Type="http://schemas.openxmlformats.org/officeDocument/2006/relationships/image" Target="../media/90d5521b_86a5_11e9_8101_003048fd731b_573396f9_f953_11e9_810b_003048fd731b16.jpeg"/><Relationship Id="rId17" Type="http://schemas.openxmlformats.org/officeDocument/2006/relationships/image" Target="../media/90d5521f_86a5_11e9_8101_003048fd731b_573396fa_f953_11e9_810b_003048fd731b17.jpeg"/><Relationship Id="rId18" Type="http://schemas.openxmlformats.org/officeDocument/2006/relationships/image" Target="../media/90d55223_86a5_11e9_8101_003048fd731b_573396fb_f953_11e9_810b_003048fd731b18.jpeg"/><Relationship Id="rId19" Type="http://schemas.openxmlformats.org/officeDocument/2006/relationships/image" Target="../media/90d55233_86a5_11e9_8101_003048fd731b_57339700_f953_11e9_810b_003048fd731b19.jpeg"/><Relationship Id="rId20" Type="http://schemas.openxmlformats.org/officeDocument/2006/relationships/image" Target="../media/90d55236_86a5_11e9_8101_003048fd731b_57339701_f953_11e9_810b_003048fd731b20.jpeg"/><Relationship Id="rId21" Type="http://schemas.openxmlformats.org/officeDocument/2006/relationships/image" Target="../media/4687ac33_ffbc_11e9_810b_003048fd731b_e24a3642_518a_11ea_810f_003048fd731b21.jpeg"/><Relationship Id="rId22" Type="http://schemas.openxmlformats.org/officeDocument/2006/relationships/image" Target="../media/02a66c50_db0d_11ec_a2a2_00259070b487_cfd40f38_a580_11ee_a526_047c1617b14322.jpeg"/><Relationship Id="rId23" Type="http://schemas.openxmlformats.org/officeDocument/2006/relationships/image" Target="../media/90d55227_86a5_11e9_8101_003048fd731b_573396fc_f953_11e9_810b_003048fd731b23.jpeg"/><Relationship Id="rId24" Type="http://schemas.openxmlformats.org/officeDocument/2006/relationships/image" Target="../media/90d5522a_86a5_11e9_8101_003048fd731b_573396fd_f953_11e9_810b_003048fd731b24.jpeg"/><Relationship Id="rId25" Type="http://schemas.openxmlformats.org/officeDocument/2006/relationships/image" Target="../media/90d5522d_86a5_11e9_8101_003048fd731b_573396fe_f953_11e9_810b_003048fd731b25.jpeg"/><Relationship Id="rId26" Type="http://schemas.openxmlformats.org/officeDocument/2006/relationships/image" Target="../media/90d55230_86a5_11e9_8101_003048fd731b_573396ff_f953_11e9_810b_003048fd731b26.jpeg"/><Relationship Id="rId27" Type="http://schemas.openxmlformats.org/officeDocument/2006/relationships/image" Target="../media/4687ac35_ffbc_11e9_810b_003048fd731b_e24a3644_518a_11ea_810f_003048fd731b27.jpeg"/><Relationship Id="rId28" Type="http://schemas.openxmlformats.org/officeDocument/2006/relationships/image" Target="../media/4687ac37_ffbc_11e9_810b_003048fd731b_e24a3643_518a_11ea_810f_003048fd731b2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818969</v>
      </c>
      <c r="C6" s="1" t="s">
        <v>14</v>
      </c>
      <c r="D6" s="1" t="s">
        <v>15</v>
      </c>
      <c r="E6" s="2" t="s">
        <v>16</v>
      </c>
      <c r="F6" s="2" t="s">
        <v>17</v>
      </c>
      <c r="G6" s="2" t="s">
        <v>18</v>
      </c>
      <c r="H6" s="2" t="s">
        <v>19</v>
      </c>
      <c r="I6" s="1">
        <v>0</v>
      </c>
      <c r="J6" s="3" t="s">
        <v>20</v>
      </c>
      <c r="K6" s="2" t="str">
        <f>J6*1481.00</f>
        <v>0</v>
      </c>
      <c r="L6" s="5"/>
    </row>
    <row r="7" spans="1:12" customHeight="1" ht="105" outlineLevel="5">
      <c r="A7" s="1"/>
      <c r="B7" s="1">
        <v>818970</v>
      </c>
      <c r="C7" s="1" t="s">
        <v>21</v>
      </c>
      <c r="D7" s="1" t="s">
        <v>22</v>
      </c>
      <c r="E7" s="2" t="s">
        <v>23</v>
      </c>
      <c r="F7" s="2" t="s">
        <v>24</v>
      </c>
      <c r="G7" s="2" t="s">
        <v>25</v>
      </c>
      <c r="H7" s="2" t="s">
        <v>19</v>
      </c>
      <c r="I7" s="1">
        <v>0</v>
      </c>
      <c r="J7" s="3" t="s">
        <v>20</v>
      </c>
      <c r="K7" s="2" t="str">
        <f>J7*2070.00</f>
        <v>0</v>
      </c>
      <c r="L7" s="5"/>
    </row>
    <row r="8" spans="1:12" customHeight="1" ht="105" outlineLevel="5">
      <c r="A8" s="1"/>
      <c r="B8" s="1">
        <v>818971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8</v>
      </c>
      <c r="H8" s="2" t="s">
        <v>19</v>
      </c>
      <c r="I8" s="1">
        <v>0</v>
      </c>
      <c r="J8" s="3" t="s">
        <v>20</v>
      </c>
      <c r="K8" s="2" t="str">
        <f>J8*919.00</f>
        <v>0</v>
      </c>
      <c r="L8" s="5"/>
    </row>
    <row r="9" spans="1:12" customHeight="1" ht="105" outlineLevel="5">
      <c r="A9" s="1"/>
      <c r="B9" s="1">
        <v>818972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6</v>
      </c>
      <c r="H9" s="2" t="s">
        <v>19</v>
      </c>
      <c r="I9" s="1">
        <v>0</v>
      </c>
      <c r="J9" s="3" t="s">
        <v>20</v>
      </c>
      <c r="K9" s="2" t="str">
        <f>J9*944.00</f>
        <v>0</v>
      </c>
      <c r="L9" s="5"/>
    </row>
    <row r="10" spans="1:12" customHeight="1" ht="105" outlineLevel="5">
      <c r="A10" s="1"/>
      <c r="B10" s="1">
        <v>818973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7</v>
      </c>
      <c r="H10" s="2" t="s">
        <v>38</v>
      </c>
      <c r="I10" s="1">
        <v>0</v>
      </c>
      <c r="J10" s="3" t="s">
        <v>20</v>
      </c>
      <c r="K10" s="2" t="str">
        <f>J10*1673.00</f>
        <v>0</v>
      </c>
      <c r="L10" s="5"/>
    </row>
    <row r="11" spans="1:12" customHeight="1" ht="105" outlineLevel="5">
      <c r="A11" s="1"/>
      <c r="B11" s="1">
        <v>818974</v>
      </c>
      <c r="C11" s="1" t="s">
        <v>39</v>
      </c>
      <c r="D11" s="1" t="s">
        <v>40</v>
      </c>
      <c r="E11" s="2" t="s">
        <v>41</v>
      </c>
      <c r="F11" s="2" t="s">
        <v>42</v>
      </c>
      <c r="G11" s="2">
        <v>0</v>
      </c>
      <c r="H11" s="2" t="s">
        <v>38</v>
      </c>
      <c r="I11" s="1">
        <v>0</v>
      </c>
      <c r="J11" s="3" t="s">
        <v>20</v>
      </c>
      <c r="K11" s="2" t="str">
        <f>J11*2216.00</f>
        <v>0</v>
      </c>
      <c r="L11" s="5"/>
    </row>
    <row r="12" spans="1:12" customHeight="1" ht="105" outlineLevel="5">
      <c r="A12" s="1"/>
      <c r="B12" s="1">
        <v>818975</v>
      </c>
      <c r="C12" s="1" t="s">
        <v>43</v>
      </c>
      <c r="D12" s="1" t="s">
        <v>44</v>
      </c>
      <c r="E12" s="2" t="s">
        <v>45</v>
      </c>
      <c r="F12" s="2" t="s">
        <v>46</v>
      </c>
      <c r="G12" s="2">
        <v>5</v>
      </c>
      <c r="H12" s="2" t="s">
        <v>38</v>
      </c>
      <c r="I12" s="1">
        <v>0</v>
      </c>
      <c r="J12" s="3" t="s">
        <v>20</v>
      </c>
      <c r="K12" s="2" t="str">
        <f>J12*907.00</f>
        <v>0</v>
      </c>
      <c r="L12" s="5"/>
    </row>
    <row r="13" spans="1:12" customHeight="1" ht="105" outlineLevel="5">
      <c r="A13" s="1"/>
      <c r="B13" s="1">
        <v>818976</v>
      </c>
      <c r="C13" s="1" t="s">
        <v>47</v>
      </c>
      <c r="D13" s="1" t="s">
        <v>48</v>
      </c>
      <c r="E13" s="2" t="s">
        <v>49</v>
      </c>
      <c r="F13" s="2" t="s">
        <v>50</v>
      </c>
      <c r="G13" s="2">
        <v>10</v>
      </c>
      <c r="H13" s="2" t="s">
        <v>19</v>
      </c>
      <c r="I13" s="1">
        <v>0</v>
      </c>
      <c r="J13" s="3" t="s">
        <v>20</v>
      </c>
      <c r="K13" s="2" t="str">
        <f>J13*914.00</f>
        <v>0</v>
      </c>
      <c r="L13" s="5"/>
    </row>
    <row r="14" spans="1:12" customHeight="1" ht="105" outlineLevel="5">
      <c r="A14" s="1"/>
      <c r="B14" s="1">
        <v>818977</v>
      </c>
      <c r="C14" s="1" t="s">
        <v>51</v>
      </c>
      <c r="D14" s="1" t="s">
        <v>52</v>
      </c>
      <c r="E14" s="2" t="s">
        <v>53</v>
      </c>
      <c r="F14" s="2" t="s">
        <v>54</v>
      </c>
      <c r="G14" s="2">
        <v>6</v>
      </c>
      <c r="H14" s="2" t="s">
        <v>19</v>
      </c>
      <c r="I14" s="1">
        <v>0</v>
      </c>
      <c r="J14" s="3" t="s">
        <v>20</v>
      </c>
      <c r="K14" s="2" t="str">
        <f>J14*1024.00</f>
        <v>0</v>
      </c>
      <c r="L14" s="5"/>
    </row>
    <row r="15" spans="1:12" customHeight="1" ht="105" outlineLevel="5">
      <c r="A15" s="1"/>
      <c r="B15" s="1">
        <v>818978</v>
      </c>
      <c r="C15" s="1" t="s">
        <v>55</v>
      </c>
      <c r="D15" s="1" t="s">
        <v>56</v>
      </c>
      <c r="E15" s="2" t="s">
        <v>57</v>
      </c>
      <c r="F15" s="2" t="s">
        <v>58</v>
      </c>
      <c r="G15" s="2">
        <v>0</v>
      </c>
      <c r="H15" s="2" t="s">
        <v>59</v>
      </c>
      <c r="I15" s="1">
        <v>0</v>
      </c>
      <c r="J15" s="3" t="s">
        <v>20</v>
      </c>
      <c r="K15" s="2" t="str">
        <f>J15*1606.00</f>
        <v>0</v>
      </c>
      <c r="L15" s="5"/>
    </row>
    <row r="16" spans="1:12" customHeight="1" ht="105" outlineLevel="5">
      <c r="A16" s="1"/>
      <c r="B16" s="1">
        <v>818979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5</v>
      </c>
      <c r="H16" s="2" t="s">
        <v>38</v>
      </c>
      <c r="I16" s="1">
        <v>0</v>
      </c>
      <c r="J16" s="3" t="s">
        <v>20</v>
      </c>
      <c r="K16" s="2" t="str">
        <f>J16*1094.00</f>
        <v>0</v>
      </c>
      <c r="L16" s="5"/>
    </row>
    <row r="17" spans="1:12" customHeight="1" ht="105" outlineLevel="5">
      <c r="A17" s="1"/>
      <c r="B17" s="1">
        <v>818980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 t="s">
        <v>38</v>
      </c>
      <c r="I17" s="1">
        <v>0</v>
      </c>
      <c r="J17" s="3" t="s">
        <v>20</v>
      </c>
      <c r="K17" s="2" t="str">
        <f>J17*1811.00</f>
        <v>0</v>
      </c>
      <c r="L17" s="5"/>
    </row>
    <row r="18" spans="1:12" customHeight="1" ht="105" outlineLevel="5">
      <c r="A18" s="1"/>
      <c r="B18" s="1">
        <v>818981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20</v>
      </c>
      <c r="K18" s="2" t="str">
        <f>J18*1002.00</f>
        <v>0</v>
      </c>
      <c r="L18" s="5"/>
    </row>
    <row r="19" spans="1:12" customHeight="1" ht="105" outlineLevel="5">
      <c r="A19" s="1"/>
      <c r="B19" s="1">
        <v>818982</v>
      </c>
      <c r="C19" s="1" t="s">
        <v>72</v>
      </c>
      <c r="D19" s="1" t="s">
        <v>73</v>
      </c>
      <c r="E19" s="2" t="s">
        <v>74</v>
      </c>
      <c r="F19" s="2" t="s">
        <v>71</v>
      </c>
      <c r="G19" s="2">
        <v>0</v>
      </c>
      <c r="H19" s="2">
        <v>0</v>
      </c>
      <c r="I19" s="1">
        <v>0</v>
      </c>
      <c r="J19" s="3" t="s">
        <v>20</v>
      </c>
      <c r="K19" s="2" t="str">
        <f>J19*1002.00</f>
        <v>0</v>
      </c>
      <c r="L19" s="5"/>
    </row>
    <row r="20" spans="1:12" customHeight="1" ht="105" outlineLevel="5">
      <c r="A20" s="1"/>
      <c r="B20" s="1">
        <v>818983</v>
      </c>
      <c r="C20" s="1" t="s">
        <v>75</v>
      </c>
      <c r="D20" s="1" t="s">
        <v>76</v>
      </c>
      <c r="E20" s="2" t="s">
        <v>77</v>
      </c>
      <c r="F20" s="2" t="s">
        <v>78</v>
      </c>
      <c r="G20" s="2">
        <v>0</v>
      </c>
      <c r="H20" s="2" t="s">
        <v>19</v>
      </c>
      <c r="I20" s="1">
        <v>0</v>
      </c>
      <c r="J20" s="3" t="s">
        <v>20</v>
      </c>
      <c r="K20" s="2" t="str">
        <f>J20*1649.00</f>
        <v>0</v>
      </c>
      <c r="L20" s="5"/>
    </row>
    <row r="21" spans="1:12" customHeight="1" ht="105" outlineLevel="5">
      <c r="A21" s="1"/>
      <c r="B21" s="1">
        <v>818984</v>
      </c>
      <c r="C21" s="1" t="s">
        <v>79</v>
      </c>
      <c r="D21" s="1" t="s">
        <v>80</v>
      </c>
      <c r="E21" s="2" t="s">
        <v>81</v>
      </c>
      <c r="F21" s="2" t="s">
        <v>82</v>
      </c>
      <c r="G21" s="2">
        <v>0</v>
      </c>
      <c r="H21" s="2" t="s">
        <v>59</v>
      </c>
      <c r="I21" s="1">
        <v>0</v>
      </c>
      <c r="J21" s="3" t="s">
        <v>20</v>
      </c>
      <c r="K21" s="2" t="str">
        <f>J21*2266.00</f>
        <v>0</v>
      </c>
      <c r="L21" s="5"/>
    </row>
    <row r="22" spans="1:12" customHeight="1" ht="105" outlineLevel="5">
      <c r="A22" s="1"/>
      <c r="B22" s="1">
        <v>818985</v>
      </c>
      <c r="C22" s="1" t="s">
        <v>83</v>
      </c>
      <c r="D22" s="1" t="s">
        <v>84</v>
      </c>
      <c r="E22" s="2" t="s">
        <v>85</v>
      </c>
      <c r="F22" s="2" t="s">
        <v>86</v>
      </c>
      <c r="G22" s="2">
        <v>0</v>
      </c>
      <c r="H22" s="2" t="s">
        <v>38</v>
      </c>
      <c r="I22" s="1">
        <v>0</v>
      </c>
      <c r="J22" s="3" t="s">
        <v>20</v>
      </c>
      <c r="K22" s="2" t="str">
        <f>J22*1887.00</f>
        <v>0</v>
      </c>
      <c r="L22" s="5"/>
    </row>
    <row r="23" spans="1:12" customHeight="1" ht="105" outlineLevel="5">
      <c r="A23" s="1"/>
      <c r="B23" s="1">
        <v>818986</v>
      </c>
      <c r="C23" s="1" t="s">
        <v>87</v>
      </c>
      <c r="D23" s="1" t="s">
        <v>88</v>
      </c>
      <c r="E23" s="2" t="s">
        <v>89</v>
      </c>
      <c r="F23" s="2" t="s">
        <v>90</v>
      </c>
      <c r="G23" s="2">
        <v>0</v>
      </c>
      <c r="H23" s="2" t="s">
        <v>19</v>
      </c>
      <c r="I23" s="1">
        <v>0</v>
      </c>
      <c r="J23" s="3" t="s">
        <v>20</v>
      </c>
      <c r="K23" s="2" t="str">
        <f>J23*2510.00</f>
        <v>0</v>
      </c>
      <c r="L23" s="5"/>
    </row>
    <row r="24" spans="1:12" customHeight="1" ht="105" outlineLevel="5">
      <c r="A24" s="1"/>
      <c r="B24" s="1">
        <v>818991</v>
      </c>
      <c r="C24" s="1" t="s">
        <v>91</v>
      </c>
      <c r="D24" s="1" t="s">
        <v>92</v>
      </c>
      <c r="E24" s="2" t="s">
        <v>93</v>
      </c>
      <c r="F24" s="2" t="s">
        <v>94</v>
      </c>
      <c r="G24" s="2">
        <v>0</v>
      </c>
      <c r="H24" s="2">
        <v>0</v>
      </c>
      <c r="I24" s="1">
        <v>0</v>
      </c>
      <c r="J24" s="3" t="s">
        <v>20</v>
      </c>
      <c r="K24" s="2" t="str">
        <f>J24*0.00</f>
        <v>0</v>
      </c>
      <c r="L24" s="5"/>
    </row>
    <row r="25" spans="1:12" customHeight="1" ht="105" outlineLevel="5">
      <c r="A25" s="1"/>
      <c r="B25" s="1">
        <v>818992</v>
      </c>
      <c r="C25" s="1" t="s">
        <v>95</v>
      </c>
      <c r="D25" s="1" t="s">
        <v>96</v>
      </c>
      <c r="E25" s="2" t="s">
        <v>97</v>
      </c>
      <c r="F25" s="2" t="s">
        <v>98</v>
      </c>
      <c r="G25" s="2" t="s">
        <v>18</v>
      </c>
      <c r="H25" s="2" t="s">
        <v>19</v>
      </c>
      <c r="I25" s="1">
        <v>0</v>
      </c>
      <c r="J25" s="3" t="s">
        <v>20</v>
      </c>
      <c r="K25" s="2" t="str">
        <f>J25*1935.00</f>
        <v>0</v>
      </c>
      <c r="L25" s="5"/>
    </row>
    <row r="26" spans="1:12" customHeight="1" ht="105" outlineLevel="5">
      <c r="A26" s="1"/>
      <c r="B26" s="1">
        <v>824488</v>
      </c>
      <c r="C26" s="1" t="s">
        <v>99</v>
      </c>
      <c r="D26" s="1" t="s">
        <v>100</v>
      </c>
      <c r="E26" s="2" t="s">
        <v>101</v>
      </c>
      <c r="F26" s="2" t="s">
        <v>102</v>
      </c>
      <c r="G26" s="2">
        <v>6</v>
      </c>
      <c r="H26" s="2">
        <v>0</v>
      </c>
      <c r="I26" s="1">
        <v>0</v>
      </c>
      <c r="J26" s="3" t="s">
        <v>20</v>
      </c>
      <c r="K26" s="2" t="str">
        <f>J26*1023.00</f>
        <v>0</v>
      </c>
      <c r="L26" s="5"/>
    </row>
    <row r="27" spans="1:12" customHeight="1" ht="105" outlineLevel="5">
      <c r="A27" s="1"/>
      <c r="B27" s="1">
        <v>868523</v>
      </c>
      <c r="C27" s="1" t="s">
        <v>103</v>
      </c>
      <c r="D27" s="1" t="s">
        <v>104</v>
      </c>
      <c r="E27" s="2" t="s">
        <v>105</v>
      </c>
      <c r="F27" s="2" t="s">
        <v>106</v>
      </c>
      <c r="G27" s="2">
        <v>0</v>
      </c>
      <c r="H27" s="2">
        <v>0</v>
      </c>
      <c r="I27" s="1">
        <v>0</v>
      </c>
      <c r="J27" s="3" t="s">
        <v>20</v>
      </c>
      <c r="K27" s="2" t="str">
        <f>J27*219.00</f>
        <v>0</v>
      </c>
      <c r="L27" s="5"/>
    </row>
    <row r="28" spans="1:12" outlineLevel="3">
      <c r="A28" s="9" t="s">
        <v>107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5"/>
    </row>
    <row r="29" spans="1:12" customHeight="1" ht="105" outlineLevel="5">
      <c r="A29" s="1"/>
      <c r="B29" s="1">
        <v>818987</v>
      </c>
      <c r="C29" s="1" t="s">
        <v>108</v>
      </c>
      <c r="D29" s="1" t="s">
        <v>109</v>
      </c>
      <c r="E29" s="2" t="s">
        <v>110</v>
      </c>
      <c r="F29" s="2" t="s">
        <v>111</v>
      </c>
      <c r="G29" s="2">
        <v>10</v>
      </c>
      <c r="H29" s="2" t="s">
        <v>38</v>
      </c>
      <c r="I29" s="1">
        <v>0</v>
      </c>
      <c r="J29" s="3" t="s">
        <v>20</v>
      </c>
      <c r="K29" s="2" t="str">
        <f>J29*2013.00</f>
        <v>0</v>
      </c>
      <c r="L29" s="5"/>
    </row>
    <row r="30" spans="1:12" customHeight="1" ht="105" outlineLevel="5">
      <c r="A30" s="1"/>
      <c r="B30" s="1">
        <v>818988</v>
      </c>
      <c r="C30" s="1" t="s">
        <v>112</v>
      </c>
      <c r="D30" s="1" t="s">
        <v>113</v>
      </c>
      <c r="E30" s="2" t="s">
        <v>114</v>
      </c>
      <c r="F30" s="2" t="s">
        <v>115</v>
      </c>
      <c r="G30" s="2" t="s">
        <v>18</v>
      </c>
      <c r="H30" s="2" t="s">
        <v>38</v>
      </c>
      <c r="I30" s="1">
        <v>0</v>
      </c>
      <c r="J30" s="3" t="s">
        <v>20</v>
      </c>
      <c r="K30" s="2" t="str">
        <f>J30*2187.00</f>
        <v>0</v>
      </c>
      <c r="L30" s="5"/>
    </row>
    <row r="31" spans="1:12" customHeight="1" ht="105" outlineLevel="5">
      <c r="A31" s="1"/>
      <c r="B31" s="1">
        <v>818989</v>
      </c>
      <c r="C31" s="1" t="s">
        <v>116</v>
      </c>
      <c r="D31" s="1" t="s">
        <v>117</v>
      </c>
      <c r="E31" s="2" t="s">
        <v>118</v>
      </c>
      <c r="F31" s="2" t="s">
        <v>119</v>
      </c>
      <c r="G31" s="2" t="s">
        <v>18</v>
      </c>
      <c r="H31" s="2" t="s">
        <v>19</v>
      </c>
      <c r="I31" s="1">
        <v>0</v>
      </c>
      <c r="J31" s="3" t="s">
        <v>20</v>
      </c>
      <c r="K31" s="2" t="str">
        <f>J31*1304.00</f>
        <v>0</v>
      </c>
      <c r="L31" s="5"/>
    </row>
    <row r="32" spans="1:12" customHeight="1" ht="105" outlineLevel="5">
      <c r="A32" s="1"/>
      <c r="B32" s="1">
        <v>818990</v>
      </c>
      <c r="C32" s="1" t="s">
        <v>120</v>
      </c>
      <c r="D32" s="1" t="s">
        <v>121</v>
      </c>
      <c r="E32" s="2" t="s">
        <v>122</v>
      </c>
      <c r="F32" s="2" t="s">
        <v>123</v>
      </c>
      <c r="G32" s="2" t="s">
        <v>18</v>
      </c>
      <c r="H32" s="2" t="s">
        <v>38</v>
      </c>
      <c r="I32" s="1">
        <v>0</v>
      </c>
      <c r="J32" s="3" t="s">
        <v>20</v>
      </c>
      <c r="K32" s="2" t="str">
        <f>J32*1350.00</f>
        <v>0</v>
      </c>
      <c r="L32" s="5"/>
    </row>
    <row r="33" spans="1:12" customHeight="1" ht="105" outlineLevel="5">
      <c r="A33" s="1"/>
      <c r="B33" s="1">
        <v>824489</v>
      </c>
      <c r="C33" s="1" t="s">
        <v>124</v>
      </c>
      <c r="D33" s="1" t="s">
        <v>125</v>
      </c>
      <c r="E33" s="2" t="s">
        <v>126</v>
      </c>
      <c r="F33" s="2" t="s">
        <v>127</v>
      </c>
      <c r="G33" s="2">
        <v>0</v>
      </c>
      <c r="H33" s="2" t="s">
        <v>59</v>
      </c>
      <c r="I33" s="1">
        <v>0</v>
      </c>
      <c r="J33" s="3" t="s">
        <v>20</v>
      </c>
      <c r="K33" s="2" t="str">
        <f>J33*1928.00</f>
        <v>0</v>
      </c>
      <c r="L33" s="5"/>
    </row>
    <row r="34" spans="1:12" customHeight="1" ht="105" outlineLevel="5">
      <c r="A34" s="1"/>
      <c r="B34" s="1">
        <v>824490</v>
      </c>
      <c r="C34" s="1" t="s">
        <v>128</v>
      </c>
      <c r="D34" s="1" t="s">
        <v>129</v>
      </c>
      <c r="E34" s="2" t="s">
        <v>130</v>
      </c>
      <c r="F34" s="2" t="s">
        <v>131</v>
      </c>
      <c r="G34" s="2">
        <v>6</v>
      </c>
      <c r="H34" s="2" t="s">
        <v>19</v>
      </c>
      <c r="I34" s="1">
        <v>0</v>
      </c>
      <c r="J34" s="3" t="s">
        <v>20</v>
      </c>
      <c r="K34" s="2" t="str">
        <f>J34*1772.00</f>
        <v>0</v>
      </c>
      <c r="L3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5:K5"/>
    <mergeCell ref="A28:K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2025-07-12T06:52:42+03:00</dcterms:created>
  <dcterms:modified xsi:type="dcterms:W3CDTF">2025-07-12T06:52:42+03:00</dcterms:modified>
  <dc:title>Untitled Spreadsheet</dc:title>
  <dc:description/>
  <dc:subject/>
  <cp:keywords/>
  <cp:category/>
</cp:coreProperties>
</file>