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<sst xmlns="http://schemas.openxmlformats.org/spreadsheetml/2006/main" uniqueCount="164">
  <si>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</si>
  <si>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</si>
  <si>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</si>
  <si>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</si>
  <si>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</si>
  <si>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</si>
  <si>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</si>
  <si>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</si>
  <si>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</si>
  <si>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</si>
  <si>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</si>
  <si>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</si>
  <si>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</si>
  <si>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</si>
  <si>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</si>
  <si>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</si>
  <si>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</si>
  <si>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1 541.00 руб.</t>
  </si>
  <si>
    <t>&gt;100</t>
  </si>
  <si>
    <t>шт</t>
  </si>
  <si>
    <t>VLC-612012</t>
  </si>
  <si>
    <t>VT.031.N.05</t>
  </si>
  <si>
    <t>Клапан термостатический для рад. угловой 3/4" (10 /80шт)</t>
  </si>
  <si>
    <t>2 153.00 руб.</t>
  </si>
  <si>
    <t>&gt;10</t>
  </si>
  <si>
    <t>&gt;50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</si>
  <si>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</si>
  <si>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</si>
  <si>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</si>
  <si>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</si>
  <si>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</si>
  <si>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</si>
  <si>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</si>
  <si>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</si>
  <si>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</si>
  <si>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</si>
  <si>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</si>
  <si>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</si>
  <si>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&gt;500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</si>
  <si>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</si>
  <si>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</si>
  <si>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</si>
  <si>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</si>
  <si>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</si>
  <si>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</si>
  <si>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</si>
  <si>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</si>
  <si>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</si>
  <si>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</si>
  <si>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</si>
  <si>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</si>
  <si>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</si>
  <si>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</si>
  <si>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</si>
  <si>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1 116.00 руб.</t>
  </si>
  <si>
    <t>VLC-612020</t>
  </si>
  <si>
    <t>VT.033.N.05</t>
  </si>
  <si>
    <t>Клапан термост-ий повышенной пропускной спос-ти угл., 3/4"  (4 /64шт)</t>
  </si>
  <si>
    <t>1 751.00 руб.</t>
  </si>
  <si>
    <t>VLC-612021</t>
  </si>
  <si>
    <t>VT.034.N.04</t>
  </si>
  <si>
    <t>Клапан термост-ий повышенной пропускной спос-ти прям., 1/2"  (8 /96шт)</t>
  </si>
  <si>
    <t>1 192.00 руб.</t>
  </si>
  <si>
    <t>VLC-612022</t>
  </si>
  <si>
    <t>VT.034.N.05</t>
  </si>
  <si>
    <t>Клапан термост-ий повышенной пропускной спос-ти прям., 3/4"  (5 /60шт)</t>
  </si>
  <si>
    <t>1 974.00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</si>
  <si>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</si>
  <si>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</si>
  <si>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</si>
  <si>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</si>
  <si>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</si>
  <si>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</si>
  <si>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</si>
  <si>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</si>
  <si>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</si>
  <si>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</si>
  <si>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1 715.00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</si>
  <si>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</si>
  <si>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</si>
  <si>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</si>
  <si>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2 357.00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</si>
  <si>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</si>
  <si>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</si>
  <si>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</si>
  <si>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1 963.00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</si>
  <si>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</si>
  <si>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</si>
  <si>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</si>
  <si>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</si>
  <si>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</si>
  <si>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</si>
  <si>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</si>
  <si>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</si>
  <si>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</si>
  <si>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</si>
  <si>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</si>
  <si>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</si>
  <si>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</si>
  <si>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</si>
  <si>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</si>
  <si>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&gt;25</t>
  </si>
  <si>
    <t>VLC-900441</t>
  </si>
  <si>
    <t>VT.PTV.30.0</t>
  </si>
  <si>
    <t>Запирающий латунный колпачок для термостатического клапана</t>
  </si>
  <si>
    <t>238.00 руб.</t>
  </si>
  <si>
    <t>VLC-901141</t>
  </si>
  <si>
    <t>VT.179.NRC.04</t>
  </si>
  <si>
    <t>Клапан радиаторный осевой с преднастройкой  DN15,  1/2 "</t>
  </si>
  <si>
    <t>948.00 руб.</t>
  </si>
  <si>
    <t>VLC-901142</t>
  </si>
  <si>
    <t>VT.037.NRC.04</t>
  </si>
  <si>
    <t>Клапан радиаторный угловой с преднастройкой DN15, 1/2 "</t>
  </si>
  <si>
    <t>772.00 руб.</t>
  </si>
  <si>
    <t>VLC-901143</t>
  </si>
  <si>
    <t>VT.038.NRC.04</t>
  </si>
  <si>
    <t>Клапан радиаторный прямой с преднастройкой DN15, 1/2 "</t>
  </si>
  <si>
    <t>889.00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</si>
  <si>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</si>
  <si>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</si>
  <si>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</si>
  <si>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</si>
  <si>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2 194.00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</si>
  <si>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</si>
  <si>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</si>
  <si>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</si>
  <si>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2 384.00 руб.</t>
  </si>
  <si>
    <t>&gt;1000</t>
  </si>
  <si>
    <t>VLC-612031</t>
  </si>
  <si>
    <t>VT.047.N.04</t>
  </si>
  <si>
    <t>Клапан с термостатической головкой для рад. угловой 1/2"  (1 /22шт)</t>
  </si>
  <si>
    <t>1 421.00 руб.</t>
  </si>
  <si>
    <t>VLC-612032</t>
  </si>
  <si>
    <t>VT.048.N.04</t>
  </si>
  <si>
    <t>Клапан с термостатической головкой для рад. прямой 1/2"  (1 /22шт)</t>
  </si>
  <si>
    <t>1 404.00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</si>
  <si>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</si>
  <si>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</si>
  <si>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</si>
  <si>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2 102.00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</si>
  <si>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</si>
  <si>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</si>
  <si>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</si>
  <si>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1 932.00 руб.</t>
  </si>
  <si>
    <t>VLC-901144</t>
  </si>
  <si>
    <t>VT.045.BR.04</t>
  </si>
  <si>
    <t>Комплект терморегулирующего оборудования для радиатора угловой (черный) DN15, 1/2"</t>
  </si>
  <si>
    <t>2 264.00 руб.</t>
  </si>
  <si>
    <t>VLC-901145</t>
  </si>
  <si>
    <t>VT.045.GR.04</t>
  </si>
  <si>
    <t>Комплект терморегулирующего оборудования для радиатора угловой (серый) DN15, 1/2"</t>
  </si>
  <si>
    <t>VLC-901146</t>
  </si>
  <si>
    <t>VT.045.WR.04</t>
  </si>
  <si>
    <t>Комплект терморегулирующего оборудования для радиатора угловой (белый) DN15, 1/2"</t>
  </si>
  <si>
    <t>VLC-901147</t>
  </si>
  <si>
    <t>VT.046.BR.04</t>
  </si>
  <si>
    <t>Комплект терморегулирующего оборудования для радиатора прямой (черный) DN15, 1/2"</t>
  </si>
  <si>
    <t>2 371.00 руб.</t>
  </si>
  <si>
    <t>VLC-901148</t>
  </si>
  <si>
    <t>VT.046.GR.04</t>
  </si>
  <si>
    <t>Комплект терморегулирующего оборудования для радиатора прямой (серый) DN15, 1/2"</t>
  </si>
  <si>
    <t>VLC-901149</t>
  </si>
  <si>
    <t>VT.046.WR.04</t>
  </si>
  <si>
    <t>Комплект терморегулирующего оборудования для радиатора прямой (белый) DN15, 1/2"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</si>
</sst>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f1_86a5_11e9_8101_003048fd731b_573396ea_f953_11e9_810b_003048fd731b1.jpeg"/><Relationship Id="rId2" Type="http://schemas.openxmlformats.org/officeDocument/2006/relationships/image" Target="../media/8a41baf5_86a5_11e9_8101_003048fd731b_573396eb_f953_11e9_810b_003048fd731b2.jpeg"/><Relationship Id="rId3" Type="http://schemas.openxmlformats.org/officeDocument/2006/relationships/image" Target="../media/8a41baf9_86a5_11e9_8101_003048fd731b_573396ec_f953_11e9_810b_003048fd731b3.jpeg"/><Relationship Id="rId4" Type="http://schemas.openxmlformats.org/officeDocument/2006/relationships/image" Target="../media/8a41bafd_86a5_11e9_8101_003048fd731b_573396ed_f953_11e9_810b_003048fd731b4.jpeg"/><Relationship Id="rId5" Type="http://schemas.openxmlformats.org/officeDocument/2006/relationships/image" Target="../media/8a41bb01_86a5_11e9_8101_003048fd731b_573396ee_f953_11e9_810b_003048fd731b5.jpeg"/><Relationship Id="rId6" Type="http://schemas.openxmlformats.org/officeDocument/2006/relationships/image" Target="../media/90d551f3_86a5_11e9_8101_003048fd731b_573396ef_f953_11e9_810b_003048fd731b6.jpeg"/><Relationship Id="rId7" Type="http://schemas.openxmlformats.org/officeDocument/2006/relationships/image" Target="../media/90d551f7_86a5_11e9_8101_003048fd731b_573396f0_f953_11e9_810b_003048fd731b7.jpeg"/><Relationship Id="rId8" Type="http://schemas.openxmlformats.org/officeDocument/2006/relationships/image" Target="../media/90d551fb_86a5_11e9_8101_003048fd731b_573396f1_f953_11e9_810b_003048fd731b8.jpeg"/><Relationship Id="rId9" Type="http://schemas.openxmlformats.org/officeDocument/2006/relationships/image" Target="../media/90d551ff_86a5_11e9_8101_003048fd731b_573396f2_f953_11e9_810b_003048fd731b9.jpeg"/><Relationship Id="rId10" Type="http://schemas.openxmlformats.org/officeDocument/2006/relationships/image" Target="../media/90d55203_86a5_11e9_8101_003048fd731b_573396f3_f953_11e9_810b_003048fd731b10.jpeg"/><Relationship Id="rId11" Type="http://schemas.openxmlformats.org/officeDocument/2006/relationships/image" Target="../media/90d55207_86a5_11e9_8101_003048fd731b_573396f4_f953_11e9_810b_003048fd731b11.jpeg"/><Relationship Id="rId12" Type="http://schemas.openxmlformats.org/officeDocument/2006/relationships/image" Target="../media/90d5520b_86a5_11e9_8101_003048fd731b_573396f5_f953_11e9_810b_003048fd731b12.jpeg"/><Relationship Id="rId13" Type="http://schemas.openxmlformats.org/officeDocument/2006/relationships/image" Target="../media/90d5520f_86a5_11e9_8101_003048fd731b_573396f6_f953_11e9_810b_003048fd731b13.jpeg"/><Relationship Id="rId14" Type="http://schemas.openxmlformats.org/officeDocument/2006/relationships/image" Target="../media/90d55213_86a5_11e9_8101_003048fd731b_573396f7_f953_11e9_810b_003048fd731b14.jpeg"/><Relationship Id="rId15" Type="http://schemas.openxmlformats.org/officeDocument/2006/relationships/image" Target="../media/90d55217_86a5_11e9_8101_003048fd731b_573396f8_f953_11e9_810b_003048fd731b15.jpeg"/><Relationship Id="rId16" Type="http://schemas.openxmlformats.org/officeDocument/2006/relationships/image" Target="../media/90d5521b_86a5_11e9_8101_003048fd731b_573396f9_f953_11e9_810b_003048fd731b16.jpeg"/><Relationship Id="rId17" Type="http://schemas.openxmlformats.org/officeDocument/2006/relationships/image" Target="../media/90d5521f_86a5_11e9_8101_003048fd731b_573396fa_f953_11e9_810b_003048fd731b17.jpeg"/><Relationship Id="rId18" Type="http://schemas.openxmlformats.org/officeDocument/2006/relationships/image" Target="../media/90d55223_86a5_11e9_8101_003048fd731b_573396fb_f953_11e9_810b_003048fd731b18.jpeg"/><Relationship Id="rId19" Type="http://schemas.openxmlformats.org/officeDocument/2006/relationships/image" Target="../media/90d55233_86a5_11e9_8101_003048fd731b_57339700_f953_11e9_810b_003048fd731b19.jpeg"/><Relationship Id="rId20" Type="http://schemas.openxmlformats.org/officeDocument/2006/relationships/image" Target="../media/90d55236_86a5_11e9_8101_003048fd731b_57339701_f953_11e9_810b_003048fd731b20.jpeg"/><Relationship Id="rId21" Type="http://schemas.openxmlformats.org/officeDocument/2006/relationships/image" Target="../media/4687ac33_ffbc_11e9_810b_003048fd731b_e24a3642_518a_11ea_810f_003048fd731b21.jpeg"/><Relationship Id="rId22" Type="http://schemas.openxmlformats.org/officeDocument/2006/relationships/image" Target="../media/02a66c50_db0d_11ec_a2a2_00259070b487_cfd40f38_a580_11ee_a526_047c1617b14322.jpeg"/><Relationship Id="rId23" Type="http://schemas.openxmlformats.org/officeDocument/2006/relationships/image" Target="../media/04d7bccf_b9bb_11f0_a7f3_047c1617b143_cc52d92d_c375_11f0_a800_047c1617b14323.jpeg"/><Relationship Id="rId24" Type="http://schemas.openxmlformats.org/officeDocument/2006/relationships/image" Target="../media/04d7bcd1_b9bb_11f0_a7f3_047c1617b143_cc52d935_c375_11f0_a800_047c1617b14324.jpeg"/><Relationship Id="rId25" Type="http://schemas.openxmlformats.org/officeDocument/2006/relationships/image" Target="../media/04d7bcd3_b9bb_11f0_a7f3_047c1617b143_cc52d931_c375_11f0_a800_047c1617b14325.jpeg"/><Relationship Id="rId26" Type="http://schemas.openxmlformats.org/officeDocument/2006/relationships/image" Target="../media/90d55227_86a5_11e9_8101_003048fd731b_573396fc_f953_11e9_810b_003048fd731b26.jpeg"/><Relationship Id="rId27" Type="http://schemas.openxmlformats.org/officeDocument/2006/relationships/image" Target="../media/90d5522a_86a5_11e9_8101_003048fd731b_573396fd_f953_11e9_810b_003048fd731b27.jpeg"/><Relationship Id="rId28" Type="http://schemas.openxmlformats.org/officeDocument/2006/relationships/image" Target="../media/90d5522d_86a5_11e9_8101_003048fd731b_573396fe_f953_11e9_810b_003048fd731b28.jpeg"/><Relationship Id="rId29" Type="http://schemas.openxmlformats.org/officeDocument/2006/relationships/image" Target="../media/90d55230_86a5_11e9_8101_003048fd731b_573396ff_f953_11e9_810b_003048fd731b29.jpeg"/><Relationship Id="rId30" Type="http://schemas.openxmlformats.org/officeDocument/2006/relationships/image" Target="../media/4687ac35_ffbc_11e9_810b_003048fd731b_e24a3644_518a_11ea_810f_003048fd731b30.jpeg"/><Relationship Id="rId31" Type="http://schemas.openxmlformats.org/officeDocument/2006/relationships/image" Target="../media/4687ac37_ffbc_11e9_810b_003048fd731b_e24a3643_518a_11ea_810f_003048fd731b31.jpeg"/><Relationship Id="rId32" Type="http://schemas.openxmlformats.org/officeDocument/2006/relationships/image" Target="../media/04d7bcd5_b9bb_11f0_a7f3_047c1617b143_cc52d979_c375_11f0_a800_047c1617b14332.jpeg"/><Relationship Id="rId33" Type="http://schemas.openxmlformats.org/officeDocument/2006/relationships/image" Target="../media/04d7bcd7_b9bb_11f0_a7f3_047c1617b143_cc52d975_c375_11f0_a800_047c1617b14333.jpeg"/><Relationship Id="rId34" Type="http://schemas.openxmlformats.org/officeDocument/2006/relationships/image" Target="../media/04d7bcd9_b9bb_11f0_a7f3_047c1617b143_cc52d971_c375_11f0_a800_047c1617b14334.jpeg"/><Relationship Id="rId35" Type="http://schemas.openxmlformats.org/officeDocument/2006/relationships/image" Target="../media/04d7bcdb_b9bb_11f0_a7f3_047c1617b143_cc52d96d_c375_11f0_a800_047c1617b14335.jpeg"/><Relationship Id="rId36" Type="http://schemas.openxmlformats.org/officeDocument/2006/relationships/image" Target="../media/04d7bcdd_b9bb_11f0_a7f3_047c1617b143_cc52d969_c375_11f0_a800_047c1617b14336.jpeg"/><Relationship Id="rId37" Type="http://schemas.openxmlformats.org/officeDocument/2006/relationships/image" Target="../media/04d7bcdf_b9bb_11f0_a7f3_047c1617b143_cc52d965_c375_11f0_a800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818969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7</v>
      </c>
      <c r="H6" s="2" t="s">
        <v>18</v>
      </c>
      <c r="I6" s="1">
        <v>0</v>
      </c>
      <c r="J6" s="3" t="s">
        <v>19</v>
      </c>
      <c r="K6" s="2" t="str">
        <f>J6*1541.00</f>
        <v>0</v>
      </c>
      <c r="L6" s="5"/>
    </row>
    <row r="7" spans="1:12" customHeight="1" ht="105" outlineLevel="5">
      <c r="A7" s="1"/>
      <c r="B7" s="1">
        <v>818970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 t="s">
        <v>25</v>
      </c>
      <c r="I7" s="1">
        <v>0</v>
      </c>
      <c r="J7" s="3" t="s">
        <v>19</v>
      </c>
      <c r="K7" s="2" t="str">
        <f>J7*2153.00</f>
        <v>0</v>
      </c>
      <c r="L7" s="5"/>
    </row>
    <row r="8" spans="1:12" customHeight="1" ht="105" outlineLevel="5">
      <c r="A8" s="1"/>
      <c r="B8" s="1">
        <v>818971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24</v>
      </c>
      <c r="H8" s="2" t="s">
        <v>18</v>
      </c>
      <c r="I8" s="1">
        <v>0</v>
      </c>
      <c r="J8" s="3" t="s">
        <v>19</v>
      </c>
      <c r="K8" s="2" t="str">
        <f>J8*919.00</f>
        <v>0</v>
      </c>
      <c r="L8" s="5"/>
    </row>
    <row r="9" spans="1:12" customHeight="1" ht="105" outlineLevel="5">
      <c r="A9" s="1"/>
      <c r="B9" s="1">
        <v>818972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24</v>
      </c>
      <c r="H9" s="2" t="s">
        <v>18</v>
      </c>
      <c r="I9" s="1">
        <v>0</v>
      </c>
      <c r="J9" s="3" t="s">
        <v>19</v>
      </c>
      <c r="K9" s="2" t="str">
        <f>J9*944.00</f>
        <v>0</v>
      </c>
      <c r="L9" s="5"/>
    </row>
    <row r="10" spans="1:12" customHeight="1" ht="105" outlineLevel="5">
      <c r="A10" s="1"/>
      <c r="B10" s="1">
        <v>818973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10</v>
      </c>
      <c r="H10" s="2" t="s">
        <v>38</v>
      </c>
      <c r="I10" s="1">
        <v>0</v>
      </c>
      <c r="J10" s="3" t="s">
        <v>19</v>
      </c>
      <c r="K10" s="2" t="str">
        <f>J10*1673.00</f>
        <v>0</v>
      </c>
      <c r="L10" s="5"/>
    </row>
    <row r="11" spans="1:12" customHeight="1" ht="105" outlineLevel="5">
      <c r="A11" s="1"/>
      <c r="B11" s="1">
        <v>818974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10</v>
      </c>
      <c r="H11" s="2" t="s">
        <v>38</v>
      </c>
      <c r="I11" s="1">
        <v>0</v>
      </c>
      <c r="J11" s="3" t="s">
        <v>19</v>
      </c>
      <c r="K11" s="2" t="str">
        <f>J11*2216.00</f>
        <v>0</v>
      </c>
      <c r="L11" s="5"/>
    </row>
    <row r="12" spans="1:12" customHeight="1" ht="105" outlineLevel="5">
      <c r="A12" s="1"/>
      <c r="B12" s="1">
        <v>818975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24</v>
      </c>
      <c r="H12" s="2" t="s">
        <v>38</v>
      </c>
      <c r="I12" s="1">
        <v>0</v>
      </c>
      <c r="J12" s="3" t="s">
        <v>19</v>
      </c>
      <c r="K12" s="2" t="str">
        <f>J12*907.00</f>
        <v>0</v>
      </c>
      <c r="L12" s="5"/>
    </row>
    <row r="13" spans="1:12" customHeight="1" ht="105" outlineLevel="5">
      <c r="A13" s="1"/>
      <c r="B13" s="1">
        <v>818976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10</v>
      </c>
      <c r="H13" s="2" t="s">
        <v>25</v>
      </c>
      <c r="I13" s="1">
        <v>0</v>
      </c>
      <c r="J13" s="3" t="s">
        <v>19</v>
      </c>
      <c r="K13" s="2" t="str">
        <f>J13*914.00</f>
        <v>0</v>
      </c>
      <c r="L13" s="5"/>
    </row>
    <row r="14" spans="1:12" customHeight="1" ht="105" outlineLevel="5">
      <c r="A14" s="1"/>
      <c r="B14" s="1">
        <v>818977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6</v>
      </c>
      <c r="H14" s="2" t="s">
        <v>25</v>
      </c>
      <c r="I14" s="1">
        <v>0</v>
      </c>
      <c r="J14" s="3" t="s">
        <v>19</v>
      </c>
      <c r="K14" s="2" t="str">
        <f>J14*1116.00</f>
        <v>0</v>
      </c>
      <c r="L14" s="5"/>
    </row>
    <row r="15" spans="1:12" customHeight="1" ht="105" outlineLevel="5">
      <c r="A15" s="1"/>
      <c r="B15" s="1">
        <v>818978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 t="s">
        <v>25</v>
      </c>
      <c r="I15" s="1">
        <v>0</v>
      </c>
      <c r="J15" s="3" t="s">
        <v>19</v>
      </c>
      <c r="K15" s="2" t="str">
        <f>J15*1751.00</f>
        <v>0</v>
      </c>
      <c r="L15" s="5"/>
    </row>
    <row r="16" spans="1:12" customHeight="1" ht="105" outlineLevel="5">
      <c r="A16" s="1"/>
      <c r="B16" s="1">
        <v>818979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5</v>
      </c>
      <c r="H16" s="2" t="s">
        <v>24</v>
      </c>
      <c r="I16" s="1">
        <v>0</v>
      </c>
      <c r="J16" s="3" t="s">
        <v>19</v>
      </c>
      <c r="K16" s="2" t="str">
        <f>J16*1192.00</f>
        <v>0</v>
      </c>
      <c r="L16" s="5"/>
    </row>
    <row r="17" spans="1:12" customHeight="1" ht="105" outlineLevel="5">
      <c r="A17" s="1"/>
      <c r="B17" s="1">
        <v>818980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 t="s">
        <v>38</v>
      </c>
      <c r="I17" s="1">
        <v>0</v>
      </c>
      <c r="J17" s="3" t="s">
        <v>19</v>
      </c>
      <c r="K17" s="2" t="str">
        <f>J17*1974.00</f>
        <v>0</v>
      </c>
      <c r="L17" s="5"/>
    </row>
    <row r="18" spans="1:12" customHeight="1" ht="105" outlineLevel="5">
      <c r="A18" s="1"/>
      <c r="B18" s="1">
        <v>818981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19</v>
      </c>
      <c r="K18" s="2" t="str">
        <f>J18*1002.00</f>
        <v>0</v>
      </c>
      <c r="L18" s="5"/>
    </row>
    <row r="19" spans="1:12" customHeight="1" ht="105" outlineLevel="5">
      <c r="A19" s="1"/>
      <c r="B19" s="1">
        <v>818982</v>
      </c>
      <c r="C19" s="1" t="s">
        <v>71</v>
      </c>
      <c r="D19" s="1" t="s">
        <v>72</v>
      </c>
      <c r="E19" s="2" t="s">
        <v>73</v>
      </c>
      <c r="F19" s="2" t="s">
        <v>70</v>
      </c>
      <c r="G19" s="2">
        <v>0</v>
      </c>
      <c r="H19" s="2">
        <v>0</v>
      </c>
      <c r="I19" s="1">
        <v>0</v>
      </c>
      <c r="J19" s="3" t="s">
        <v>19</v>
      </c>
      <c r="K19" s="2" t="str">
        <f>J19*1002.00</f>
        <v>0</v>
      </c>
      <c r="L19" s="5"/>
    </row>
    <row r="20" spans="1:12" customHeight="1" ht="105" outlineLevel="5">
      <c r="A20" s="1"/>
      <c r="B20" s="1">
        <v>818983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19</v>
      </c>
      <c r="K20" s="2" t="str">
        <f>J20*1715.00</f>
        <v>0</v>
      </c>
      <c r="L20" s="5"/>
    </row>
    <row r="21" spans="1:12" customHeight="1" ht="105" outlineLevel="5">
      <c r="A21" s="1"/>
      <c r="B21" s="1">
        <v>818984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 t="s">
        <v>25</v>
      </c>
      <c r="I21" s="1">
        <v>0</v>
      </c>
      <c r="J21" s="3" t="s">
        <v>19</v>
      </c>
      <c r="K21" s="2" t="str">
        <f>J21*2357.00</f>
        <v>0</v>
      </c>
      <c r="L21" s="5"/>
    </row>
    <row r="22" spans="1:12" customHeight="1" ht="105" outlineLevel="5">
      <c r="A22" s="1"/>
      <c r="B22" s="1">
        <v>818985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 t="s">
        <v>38</v>
      </c>
      <c r="I22" s="1">
        <v>0</v>
      </c>
      <c r="J22" s="3" t="s">
        <v>19</v>
      </c>
      <c r="K22" s="2" t="str">
        <f>J22*1963.00</f>
        <v>0</v>
      </c>
      <c r="L22" s="5"/>
    </row>
    <row r="23" spans="1:12" customHeight="1" ht="105" outlineLevel="5">
      <c r="A23" s="1"/>
      <c r="B23" s="1">
        <v>818986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19</v>
      </c>
      <c r="K23" s="2" t="str">
        <f>J23*2510.00</f>
        <v>0</v>
      </c>
      <c r="L23" s="5"/>
    </row>
    <row r="24" spans="1:12" customHeight="1" ht="105" outlineLevel="5">
      <c r="A24" s="1"/>
      <c r="B24" s="1">
        <v>818991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>
        <v>0</v>
      </c>
      <c r="J24" s="3" t="s">
        <v>19</v>
      </c>
      <c r="K24" s="2" t="str">
        <f>J24*757.00</f>
        <v>0</v>
      </c>
      <c r="L24" s="5"/>
    </row>
    <row r="25" spans="1:12" customHeight="1" ht="105" outlineLevel="5">
      <c r="A25" s="1"/>
      <c r="B25" s="1">
        <v>818992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24</v>
      </c>
      <c r="H25" s="2" t="s">
        <v>18</v>
      </c>
      <c r="I25" s="1">
        <v>0</v>
      </c>
      <c r="J25" s="3" t="s">
        <v>19</v>
      </c>
      <c r="K25" s="2" t="str">
        <f>J25*1935.00</f>
        <v>0</v>
      </c>
      <c r="L25" s="5"/>
    </row>
    <row r="26" spans="1:12" customHeight="1" ht="105" outlineLevel="5">
      <c r="A26" s="1"/>
      <c r="B26" s="1">
        <v>824488</v>
      </c>
      <c r="C26" s="1" t="s">
        <v>98</v>
      </c>
      <c r="D26" s="1" t="s">
        <v>99</v>
      </c>
      <c r="E26" s="2" t="s">
        <v>100</v>
      </c>
      <c r="F26" s="2" t="s">
        <v>54</v>
      </c>
      <c r="G26" s="2" t="s">
        <v>101</v>
      </c>
      <c r="H26" s="2">
        <v>0</v>
      </c>
      <c r="I26" s="1">
        <v>0</v>
      </c>
      <c r="J26" s="3" t="s">
        <v>19</v>
      </c>
      <c r="K26" s="2" t="str">
        <f>J26*1116.00</f>
        <v>0</v>
      </c>
      <c r="L26" s="5"/>
    </row>
    <row r="27" spans="1:12" customHeight="1" ht="105" outlineLevel="5">
      <c r="A27" s="1"/>
      <c r="B27" s="1">
        <v>868523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24</v>
      </c>
      <c r="H27" s="2" t="s">
        <v>38</v>
      </c>
      <c r="I27" s="1">
        <v>0</v>
      </c>
      <c r="J27" s="3" t="s">
        <v>19</v>
      </c>
      <c r="K27" s="2" t="str">
        <f>J27*238.00</f>
        <v>0</v>
      </c>
      <c r="L27" s="5"/>
    </row>
    <row r="28" spans="1:12" customHeight="1" ht="105" outlineLevel="5">
      <c r="A28" s="1"/>
      <c r="B28" s="1">
        <v>956467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1</v>
      </c>
      <c r="H28" s="2" t="s">
        <v>38</v>
      </c>
      <c r="I28" s="1">
        <v>0</v>
      </c>
      <c r="J28" s="3" t="s">
        <v>19</v>
      </c>
      <c r="K28" s="2" t="str">
        <f>J28*948.00</f>
        <v>0</v>
      </c>
      <c r="L28" s="5"/>
    </row>
    <row r="29" spans="1:12" customHeight="1" ht="105" outlineLevel="5">
      <c r="A29" s="1"/>
      <c r="B29" s="1">
        <v>956468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 t="s">
        <v>38</v>
      </c>
      <c r="I29" s="1">
        <v>0</v>
      </c>
      <c r="J29" s="3" t="s">
        <v>19</v>
      </c>
      <c r="K29" s="2" t="str">
        <f>J29*772.00</f>
        <v>0</v>
      </c>
      <c r="L29" s="5"/>
    </row>
    <row r="30" spans="1:12" customHeight="1" ht="105" outlineLevel="5">
      <c r="A30" s="1"/>
      <c r="B30" s="1">
        <v>956469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19</v>
      </c>
      <c r="K30" s="2" t="str">
        <f>J30*889.00</f>
        <v>0</v>
      </c>
      <c r="L30" s="5"/>
    </row>
    <row r="31" spans="1:12" outlineLevel="3">
      <c r="A31" s="9" t="s">
        <v>118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818987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10</v>
      </c>
      <c r="H32" s="2" t="s">
        <v>18</v>
      </c>
      <c r="I32" s="1">
        <v>0</v>
      </c>
      <c r="J32" s="3" t="s">
        <v>19</v>
      </c>
      <c r="K32" s="2" t="str">
        <f>J32*2194.00</f>
        <v>0</v>
      </c>
      <c r="L32" s="5"/>
    </row>
    <row r="33" spans="1:12" customHeight="1" ht="105" outlineLevel="5">
      <c r="A33" s="1"/>
      <c r="B33" s="1">
        <v>818988</v>
      </c>
      <c r="C33" s="1" t="s">
        <v>123</v>
      </c>
      <c r="D33" s="1" t="s">
        <v>124</v>
      </c>
      <c r="E33" s="2" t="s">
        <v>125</v>
      </c>
      <c r="F33" s="2" t="s">
        <v>126</v>
      </c>
      <c r="G33" s="2" t="s">
        <v>24</v>
      </c>
      <c r="H33" s="2" t="s">
        <v>127</v>
      </c>
      <c r="I33" s="1">
        <v>0</v>
      </c>
      <c r="J33" s="3" t="s">
        <v>19</v>
      </c>
      <c r="K33" s="2" t="str">
        <f>J33*2384.00</f>
        <v>0</v>
      </c>
      <c r="L33" s="5"/>
    </row>
    <row r="34" spans="1:12" customHeight="1" ht="105" outlineLevel="5">
      <c r="A34" s="1"/>
      <c r="B34" s="1">
        <v>818989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10</v>
      </c>
      <c r="H34" s="2" t="s">
        <v>18</v>
      </c>
      <c r="I34" s="1">
        <v>0</v>
      </c>
      <c r="J34" s="3" t="s">
        <v>19</v>
      </c>
      <c r="K34" s="2" t="str">
        <f>J34*1421.00</f>
        <v>0</v>
      </c>
      <c r="L34" s="5"/>
    </row>
    <row r="35" spans="1:12" customHeight="1" ht="105" outlineLevel="5">
      <c r="A35" s="1"/>
      <c r="B35" s="1">
        <v>818990</v>
      </c>
      <c r="C35" s="1" t="s">
        <v>132</v>
      </c>
      <c r="D35" s="1" t="s">
        <v>133</v>
      </c>
      <c r="E35" s="2" t="s">
        <v>134</v>
      </c>
      <c r="F35" s="2" t="s">
        <v>135</v>
      </c>
      <c r="G35" s="2">
        <v>9</v>
      </c>
      <c r="H35" s="2" t="s">
        <v>38</v>
      </c>
      <c r="I35" s="1">
        <v>0</v>
      </c>
      <c r="J35" s="3" t="s">
        <v>19</v>
      </c>
      <c r="K35" s="2" t="str">
        <f>J35*1404.00</f>
        <v>0</v>
      </c>
      <c r="L35" s="5"/>
    </row>
    <row r="36" spans="1:12" customHeight="1" ht="105" outlineLevel="5">
      <c r="A36" s="1"/>
      <c r="B36" s="1">
        <v>824489</v>
      </c>
      <c r="C36" s="1" t="s">
        <v>136</v>
      </c>
      <c r="D36" s="1" t="s">
        <v>137</v>
      </c>
      <c r="E36" s="2" t="s">
        <v>138</v>
      </c>
      <c r="F36" s="2" t="s">
        <v>139</v>
      </c>
      <c r="G36" s="2" t="s">
        <v>24</v>
      </c>
      <c r="H36" s="2" t="s">
        <v>101</v>
      </c>
      <c r="I36" s="1">
        <v>0</v>
      </c>
      <c r="J36" s="3" t="s">
        <v>19</v>
      </c>
      <c r="K36" s="2" t="str">
        <f>J36*2102.00</f>
        <v>0</v>
      </c>
      <c r="L36" s="5"/>
    </row>
    <row r="37" spans="1:12" customHeight="1" ht="105" outlineLevel="5">
      <c r="A37" s="1"/>
      <c r="B37" s="1">
        <v>824490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6</v>
      </c>
      <c r="H37" s="2" t="s">
        <v>18</v>
      </c>
      <c r="I37" s="1">
        <v>0</v>
      </c>
      <c r="J37" s="3" t="s">
        <v>19</v>
      </c>
      <c r="K37" s="2" t="str">
        <f>J37*1932.00</f>
        <v>0</v>
      </c>
      <c r="L37" s="5"/>
    </row>
    <row r="38" spans="1:12" customHeight="1" ht="105" outlineLevel="5">
      <c r="A38" s="1"/>
      <c r="B38" s="1">
        <v>956470</v>
      </c>
      <c r="C38" s="1" t="s">
        <v>144</v>
      </c>
      <c r="D38" s="1" t="s">
        <v>145</v>
      </c>
      <c r="E38" s="2" t="s">
        <v>146</v>
      </c>
      <c r="F38" s="2" t="s">
        <v>147</v>
      </c>
      <c r="G38" s="2">
        <v>1</v>
      </c>
      <c r="H38" s="2" t="s">
        <v>38</v>
      </c>
      <c r="I38" s="1">
        <v>0</v>
      </c>
      <c r="J38" s="3" t="s">
        <v>19</v>
      </c>
      <c r="K38" s="2" t="str">
        <f>J38*2264.00</f>
        <v>0</v>
      </c>
      <c r="L38" s="5"/>
    </row>
    <row r="39" spans="1:12" customHeight="1" ht="105" outlineLevel="5">
      <c r="A39" s="1"/>
      <c r="B39" s="1">
        <v>956471</v>
      </c>
      <c r="C39" s="1" t="s">
        <v>148</v>
      </c>
      <c r="D39" s="1" t="s">
        <v>149</v>
      </c>
      <c r="E39" s="2" t="s">
        <v>150</v>
      </c>
      <c r="F39" s="2" t="s">
        <v>147</v>
      </c>
      <c r="G39" s="2">
        <v>1</v>
      </c>
      <c r="H39" s="2" t="s">
        <v>38</v>
      </c>
      <c r="I39" s="1">
        <v>0</v>
      </c>
      <c r="J39" s="3" t="s">
        <v>19</v>
      </c>
      <c r="K39" s="2" t="str">
        <f>J39*2264.00</f>
        <v>0</v>
      </c>
      <c r="L39" s="5"/>
    </row>
    <row r="40" spans="1:12" customHeight="1" ht="105" outlineLevel="5">
      <c r="A40" s="1"/>
      <c r="B40" s="1">
        <v>956472</v>
      </c>
      <c r="C40" s="1" t="s">
        <v>151</v>
      </c>
      <c r="D40" s="1" t="s">
        <v>152</v>
      </c>
      <c r="E40" s="2" t="s">
        <v>153</v>
      </c>
      <c r="F40" s="2" t="s">
        <v>147</v>
      </c>
      <c r="G40" s="2">
        <v>1</v>
      </c>
      <c r="H40" s="2" t="s">
        <v>25</v>
      </c>
      <c r="I40" s="1">
        <v>0</v>
      </c>
      <c r="J40" s="3" t="s">
        <v>19</v>
      </c>
      <c r="K40" s="2" t="str">
        <f>J40*2264.00</f>
        <v>0</v>
      </c>
      <c r="L40" s="5"/>
    </row>
    <row r="41" spans="1:12" customHeight="1" ht="105" outlineLevel="5">
      <c r="A41" s="1"/>
      <c r="B41" s="1">
        <v>956473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1</v>
      </c>
      <c r="H41" s="2" t="s">
        <v>38</v>
      </c>
      <c r="I41" s="1">
        <v>0</v>
      </c>
      <c r="J41" s="3" t="s">
        <v>19</v>
      </c>
      <c r="K41" s="2" t="str">
        <f>J41*2371.00</f>
        <v>0</v>
      </c>
      <c r="L41" s="5"/>
    </row>
    <row r="42" spans="1:12" customHeight="1" ht="105" outlineLevel="5">
      <c r="A42" s="1"/>
      <c r="B42" s="1">
        <v>956474</v>
      </c>
      <c r="C42" s="1" t="s">
        <v>158</v>
      </c>
      <c r="D42" s="1" t="s">
        <v>159</v>
      </c>
      <c r="E42" s="2" t="s">
        <v>160</v>
      </c>
      <c r="F42" s="2" t="s">
        <v>157</v>
      </c>
      <c r="G42" s="2">
        <v>1</v>
      </c>
      <c r="H42" s="2" t="s">
        <v>38</v>
      </c>
      <c r="I42" s="1">
        <v>0</v>
      </c>
      <c r="J42" s="3" t="s">
        <v>19</v>
      </c>
      <c r="K42" s="2" t="str">
        <f>J42*2371.00</f>
        <v>0</v>
      </c>
      <c r="L42" s="5"/>
    </row>
    <row r="43" spans="1:12" customHeight="1" ht="105" outlineLevel="5">
      <c r="A43" s="1"/>
      <c r="B43" s="1">
        <v>956475</v>
      </c>
      <c r="C43" s="1" t="s">
        <v>161</v>
      </c>
      <c r="D43" s="1" t="s">
        <v>162</v>
      </c>
      <c r="E43" s="2" t="s">
        <v>163</v>
      </c>
      <c r="F43" s="2" t="s">
        <v>157</v>
      </c>
      <c r="G43" s="2">
        <v>1</v>
      </c>
      <c r="H43" s="2" t="s">
        <v>18</v>
      </c>
      <c r="I43" s="1">
        <v>0</v>
      </c>
      <c r="J43" s="3" t="s">
        <v>19</v>
      </c>
      <c r="K43" s="2" t="str">
        <f>J43*2371.00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2026-07-12T00:05:56+03:00</dcterms:created>
  <dcterms:modified xsi:type="dcterms:W3CDTF">2026-07-12T00:05:56+03:00</dcterms:modified>
  <dc:title>Untitled Spreadsheet</dc:title>
  <dc:description/>
  <dc:subject/>
  <cp:keywords/>
  <cp:category/>
</cp:coreProperties>
</file>