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<sst xmlns="http://schemas.openxmlformats.org/spreadsheetml/2006/main" uniqueCount="126">
  <si>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</si>
  <si>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</si>
  <si>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</si>
  <si>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</si>
  <si>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</si>
  <si>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</si>
  <si>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</si>
  <si>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</si>
  <si>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</si>
  <si>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</si>
  <si>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ВОДЫ</t>
  </si>
  <si>
    <t>ШЛАНГИ для стиральных машин</t>
  </si>
  <si>
    <t>Шланги наливные для стиральных машин</t>
  </si>
  <si>
    <t>ELK-181001</t>
  </si>
  <si>
    <t>ШЗ46Н0100У</t>
  </si>
  <si>
    <t>Шланги   заливные ELKA  в упаковке 1.0 м  (серые)  (упак-130 шт)</t>
  </si>
  <si>
    <t>131.74 руб.</t>
  </si>
  <si>
    <t>&gt;50</t>
  </si>
  <si>
    <t>шт</t>
  </si>
  <si>
    <t>ELK-181002</t>
  </si>
  <si>
    <t>ШЗ46Н0150У</t>
  </si>
  <si>
    <t>Шланги   заливные ELKA  в упаковке 1.5 м  (серые)  (упак-100 шт)</t>
  </si>
  <si>
    <t>159.69 руб.</t>
  </si>
  <si>
    <t>&gt;100</t>
  </si>
  <si>
    <t>ELK-181003</t>
  </si>
  <si>
    <t>ШЗ46Н0200У</t>
  </si>
  <si>
    <t>Шланги заливные ELKA  в упаковке 2,0 м  (серые)  (упак-80 шт)</t>
  </si>
  <si>
    <t>190.23 руб.</t>
  </si>
  <si>
    <t>ELK-181004</t>
  </si>
  <si>
    <t>ШЗ46Н0250У</t>
  </si>
  <si>
    <t>Шланги   заливные ELKA  в упаковке 2,5 м  (серые)  (упак-75 шт)</t>
  </si>
  <si>
    <t>216.97 руб.</t>
  </si>
  <si>
    <t>ELK-181005</t>
  </si>
  <si>
    <t>ШЗ46Н0300У</t>
  </si>
  <si>
    <t>Шланги   заливные ELKA  в упаковке 3,0 м  (серые)  (упак-65 шт)</t>
  </si>
  <si>
    <t>247.13 руб.</t>
  </si>
  <si>
    <t>ELK-181006</t>
  </si>
  <si>
    <t>ШЗ46Н0350У</t>
  </si>
  <si>
    <t>Шланги   заливные ELKA  в упаковке 3,5 м  (серые)  (упак-60 шт)</t>
  </si>
  <si>
    <t>278.42 руб.</t>
  </si>
  <si>
    <t>ELK-181007</t>
  </si>
  <si>
    <t>ШЗ46Н0400У</t>
  </si>
  <si>
    <t>Шланги   заливные ELKA  в упаковке 4,0 м  (серые)  (упак-50 шт)</t>
  </si>
  <si>
    <t>315.14 руб.</t>
  </si>
  <si>
    <t>ELK-181008</t>
  </si>
  <si>
    <t>ШЗ46Н0450У</t>
  </si>
  <si>
    <t>Шланги   заливные ELKA  в упаковке 4,5 м  (серые)  (упак-45 шт)</t>
  </si>
  <si>
    <t>346.41 руб.</t>
  </si>
  <si>
    <t>ELK-181009</t>
  </si>
  <si>
    <t>ШЗ46Н0500У</t>
  </si>
  <si>
    <t>Шланги   заливные ELKA  в упаковке 5,0 м  (серые)  (упак-40 шт)</t>
  </si>
  <si>
    <t>364.14 руб.</t>
  </si>
  <si>
    <t>&gt;10</t>
  </si>
  <si>
    <t>GPS-210025</t>
  </si>
  <si>
    <t>шланг заливной 4,5 м (в упаковке) 3/4 вн-вн (50шт)</t>
  </si>
  <si>
    <t>287.88 руб.</t>
  </si>
  <si>
    <t>Шланги сливные для стиральных машин</t>
  </si>
  <si>
    <t>ELK-181010</t>
  </si>
  <si>
    <t>06070У</t>
  </si>
  <si>
    <t>Шланги сливные ELKA в упаковке 1.0 м (упак-90 шт)</t>
  </si>
  <si>
    <t>86.05 руб.</t>
  </si>
  <si>
    <t>ELK-181011</t>
  </si>
  <si>
    <t>06072У</t>
  </si>
  <si>
    <t>Шланги сливные ELKA в упаковке 1.5 м (упак-60 шт)</t>
  </si>
  <si>
    <t>99.86 руб.</t>
  </si>
  <si>
    <t>ELK-181012</t>
  </si>
  <si>
    <t>ШС46Н0200У</t>
  </si>
  <si>
    <t>Шланги сливные ELKA в упаковке 2,0 м (упак-50 шт)</t>
  </si>
  <si>
    <t>119.24 руб.</t>
  </si>
  <si>
    <t>ELK-181013</t>
  </si>
  <si>
    <t>06076У</t>
  </si>
  <si>
    <t>Шланги сливные ELKA в упаковке 2,5 м (упак-40 шт)</t>
  </si>
  <si>
    <t>138.62 руб.</t>
  </si>
  <si>
    <t>ELK-181014</t>
  </si>
  <si>
    <t>ШС46Н0300У</t>
  </si>
  <si>
    <t>Шланги сливные ELKA в упаковке 3,0 м (упак-35 шт)</t>
  </si>
  <si>
    <t>157.90 руб.</t>
  </si>
  <si>
    <t>ELK-181015</t>
  </si>
  <si>
    <t>06080У</t>
  </si>
  <si>
    <t>Шланги сливные ELKA в упаковке 3,5 м (упак-30 шт)</t>
  </si>
  <si>
    <t>183.76 руб.</t>
  </si>
  <si>
    <t>ELK-181016</t>
  </si>
  <si>
    <t>06082У</t>
  </si>
  <si>
    <t>Шланги сливные ELKA в упаковке 4,0 м (упак-25 шт)</t>
  </si>
  <si>
    <t>208.67 руб.</t>
  </si>
  <si>
    <t>ELK-181017</t>
  </si>
  <si>
    <t>06084У</t>
  </si>
  <si>
    <t>Шланги сливные ELKA в упаковке 4,5 м (упак-20 шт)</t>
  </si>
  <si>
    <t>226.48 руб.</t>
  </si>
  <si>
    <t>ELK-181018</t>
  </si>
  <si>
    <t>06086У</t>
  </si>
  <si>
    <t>Шланги сливные ELKA в упаковке 5,0 м (упак-20 шт)</t>
  </si>
  <si>
    <t>245.15 руб.</t>
  </si>
  <si>
    <t>ELK-200301</t>
  </si>
  <si>
    <t>EL.02.100.1919</t>
  </si>
  <si>
    <t>Соединитель для сливного шланга 19-19мм (упак.500шт)</t>
  </si>
  <si>
    <t>6.88 руб.</t>
  </si>
  <si>
    <t>&gt;500</t>
  </si>
  <si>
    <t>ELK-200302</t>
  </si>
  <si>
    <t>EL.02.100.1922</t>
  </si>
  <si>
    <t>Соединитель для сливного шланга 19-22мм (упак.500шт)</t>
  </si>
  <si>
    <t>7.88 руб.</t>
  </si>
  <si>
    <t>ELK-200303</t>
  </si>
  <si>
    <t>EL.02.100.2222</t>
  </si>
  <si>
    <t>Соединитель для сливного шланга 22-22мм (упак.130шт)</t>
  </si>
  <si>
    <t>8.30 руб.</t>
  </si>
  <si>
    <t>GPS-220001</t>
  </si>
  <si>
    <t>наконечник съемный для сливных шлангов</t>
  </si>
  <si>
    <t>21.59 руб.</t>
  </si>
  <si>
    <t>GPS-220002</t>
  </si>
  <si>
    <t>соединитель сл шлангов 19*19</t>
  </si>
  <si>
    <t>12.92 руб.</t>
  </si>
  <si>
    <t>GPS-220003</t>
  </si>
  <si>
    <t>соединитель сл шлангов 19*22</t>
  </si>
  <si>
    <t>13.43 руб.</t>
  </si>
  <si>
    <t>GPS-220004</t>
  </si>
  <si>
    <t>соединитель сл шлангов 22*22</t>
  </si>
  <si>
    <t>GPS-220019</t>
  </si>
  <si>
    <t>шланг сливной 3,5 м (в упаковке) (30шт)</t>
  </si>
  <si>
    <t>146.34 руб.</t>
  </si>
  <si>
    <t>GPS-220021</t>
  </si>
  <si>
    <t>шланг сливной 4,5 м (в упаковке) (20шт)</t>
  </si>
  <si>
    <t>177.16 руб.</t>
  </si>
  <si>
    <t>GPS-220022</t>
  </si>
  <si>
    <t>шланг сливной 5,0 м (в упаковке) (20шт)</t>
  </si>
  <si>
    <t>201.93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</si>
</sst>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6078fc_f544_11ef_a6e5_047c1617b143_444b1d0b_5a46_11f0_a775_047c1617b1431.jpeg"/><Relationship Id="rId2" Type="http://schemas.openxmlformats.org/officeDocument/2006/relationships/image" Target="../media/526078fe_f544_11ef_a6e5_047c1617b143_444b1d0e_5a46_11f0_a775_047c1617b1432.jpeg"/><Relationship Id="rId3" Type="http://schemas.openxmlformats.org/officeDocument/2006/relationships/image" Target="../media/52607900_f544_11ef_a6e5_047c1617b143_444b1d11_5a46_11f0_a775_047c1617b1433.jpeg"/><Relationship Id="rId4" Type="http://schemas.openxmlformats.org/officeDocument/2006/relationships/image" Target="../media/52607902_f544_11ef_a6e5_047c1617b143_444b1d14_5a46_11f0_a775_047c1617b1434.jpeg"/><Relationship Id="rId5" Type="http://schemas.openxmlformats.org/officeDocument/2006/relationships/image" Target="../media/52607904_f544_11ef_a6e5_047c1617b143_444b1d17_5a46_11f0_a775_047c1617b1435.jpeg"/><Relationship Id="rId6" Type="http://schemas.openxmlformats.org/officeDocument/2006/relationships/image" Target="../media/52607906_f544_11ef_a6e5_047c1617b143_444b1d1a_5a46_11f0_a775_047c1617b1436.jpeg"/><Relationship Id="rId7" Type="http://schemas.openxmlformats.org/officeDocument/2006/relationships/image" Target="../media/52607908_f544_11ef_a6e5_047c1617b143_444b1d1d_5a46_11f0_a775_047c1617b1437.jpeg"/><Relationship Id="rId8" Type="http://schemas.openxmlformats.org/officeDocument/2006/relationships/image" Target="../media/5260790a_f544_11ef_a6e5_047c1617b143_444b1d20_5a46_11f0_a775_047c1617b1438.jpeg"/><Relationship Id="rId9" Type="http://schemas.openxmlformats.org/officeDocument/2006/relationships/image" Target="../media/5260790c_f544_11ef_a6e5_047c1617b143_444b1d23_5a46_11f0_a775_047c1617b1439.jpeg"/><Relationship Id="rId10" Type="http://schemas.openxmlformats.org/officeDocument/2006/relationships/image" Target="../media/3c8d8d10_68f5_11ea_8111_003048fd731b_3d7c0712_0312_11ef_a5a4_047c1617b14310.jpeg"/><Relationship Id="rId11" Type="http://schemas.openxmlformats.org/officeDocument/2006/relationships/image" Target="../media/5260790e_f544_11ef_a6e5_047c1617b143_444b1d26_5a46_11f0_a775_047c1617b14311.jpeg"/><Relationship Id="rId12" Type="http://schemas.openxmlformats.org/officeDocument/2006/relationships/image" Target="../media/52607910_f544_11ef_a6e5_047c1617b143_444b1d27_5a46_11f0_a775_047c1617b14312.jpeg"/><Relationship Id="rId13" Type="http://schemas.openxmlformats.org/officeDocument/2006/relationships/image" Target="../media/74eb66fa_f548_11ef_a6e5_047c1617b143_444b1d28_5a46_11f0_a775_047c1617b14313.jpeg"/><Relationship Id="rId14" Type="http://schemas.openxmlformats.org/officeDocument/2006/relationships/image" Target="../media/74eb66fc_f548_11ef_a6e5_047c1617b143_444b1d29_5a46_11f0_a775_047c1617b14314.jpeg"/><Relationship Id="rId15" Type="http://schemas.openxmlformats.org/officeDocument/2006/relationships/image" Target="../media/74eb66fe_f548_11ef_a6e5_047c1617b143_444b1d2a_5a46_11f0_a775_047c1617b14315.jpeg"/><Relationship Id="rId16" Type="http://schemas.openxmlformats.org/officeDocument/2006/relationships/image" Target="../media/74eb6700_f548_11ef_a6e5_047c1617b143_444b1d2b_5a46_11f0_a775_047c1617b14316.jpeg"/><Relationship Id="rId17" Type="http://schemas.openxmlformats.org/officeDocument/2006/relationships/image" Target="../media/74eb6702_f548_11ef_a6e5_047c1617b143_444b1d2c_5a46_11f0_a775_047c1617b14317.jpeg"/><Relationship Id="rId18" Type="http://schemas.openxmlformats.org/officeDocument/2006/relationships/image" Target="../media/74eb6704_f548_11ef_a6e5_047c1617b143_444b1d2d_5a46_11f0_a775_047c1617b14318.jpeg"/><Relationship Id="rId19" Type="http://schemas.openxmlformats.org/officeDocument/2006/relationships/image" Target="../media/74eb6706_f548_11ef_a6e5_047c1617b143_444b1d2e_5a46_11f0_a775_047c1617b14319.jpeg"/><Relationship Id="rId20" Type="http://schemas.openxmlformats.org/officeDocument/2006/relationships/image" Target="../media/8f0df3e9_0434_11f1_a85d_047c1617b143_2ed1400c_0c97_11f1_a86a_047c1617b14320.jpeg"/><Relationship Id="rId21" Type="http://schemas.openxmlformats.org/officeDocument/2006/relationships/image" Target="../media/8f0df3eb_0434_11f1_a85d_047c1617b143_2ed1400d_0c97_11f1_a86a_047c1617b14321.jpeg"/><Relationship Id="rId22" Type="http://schemas.openxmlformats.org/officeDocument/2006/relationships/image" Target="../media/8f0df3ed_0434_11f1_a85d_047c1617b143_2ed1400e_0c97_11f1_a86a_047c1617b14322.jpeg"/><Relationship Id="rId23" Type="http://schemas.openxmlformats.org/officeDocument/2006/relationships/image" Target="../media/351c6a50_86a6_11e9_8101_003048fd731b_46b00d10_57f4_11ea_810f_003048fd731b23.jpeg"/><Relationship Id="rId24" Type="http://schemas.openxmlformats.org/officeDocument/2006/relationships/image" Target="../media/351c6a52_86a6_11e9_8101_003048fd731b_46b00d11_57f4_11ea_810f_003048fd731b24.jpeg"/><Relationship Id="rId25" Type="http://schemas.openxmlformats.org/officeDocument/2006/relationships/image" Target="../media/351c6a54_86a6_11e9_8101_003048fd731b_46b00d12_57f4_11ea_810f_003048fd731b25.jpeg"/><Relationship Id="rId26" Type="http://schemas.openxmlformats.org/officeDocument/2006/relationships/image" Target="../media/351c6a56_86a6_11e9_8101_003048fd731b_46b00d13_57f4_11ea_810f_003048fd731b26.jpeg"/><Relationship Id="rId27" Type="http://schemas.openxmlformats.org/officeDocument/2006/relationships/image" Target="../media/3c8d8d1e_68f5_11ea_8111_003048fd731b_3d7c0722_0312_11ef_a5a4_047c1617b14327.jpeg"/><Relationship Id="rId28" Type="http://schemas.openxmlformats.org/officeDocument/2006/relationships/image" Target="../media/3c8d8d22_68f5_11ea_8111_003048fd731b_3d7c0726_0312_11ef_a5a4_047c1617b14328.jpeg"/><Relationship Id="rId29" Type="http://schemas.openxmlformats.org/officeDocument/2006/relationships/image" Target="../media/3c8d8d24_68f5_11ea_8111_003048fd731b_3d7c0728_0312_11ef_a5a4_047c1617b1432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885470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J5*131.74</f>
        <v>0</v>
      </c>
      <c r="L5" s="5"/>
    </row>
    <row r="6" spans="1:12" customHeight="1" ht="105" outlineLevel="4">
      <c r="A6" s="1"/>
      <c r="B6" s="1">
        <v>885471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J6*159.69</f>
        <v>0</v>
      </c>
      <c r="L6" s="5"/>
    </row>
    <row r="7" spans="1:12" customHeight="1" ht="105" outlineLevel="4">
      <c r="A7" s="1"/>
      <c r="B7" s="1">
        <v>885472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7</v>
      </c>
      <c r="H7" s="2">
        <v>0</v>
      </c>
      <c r="I7" s="1">
        <v>0</v>
      </c>
      <c r="J7" s="3" t="s">
        <v>18</v>
      </c>
      <c r="K7" s="2" t="str">
        <f>J7*190.23</f>
        <v>0</v>
      </c>
      <c r="L7" s="5"/>
    </row>
    <row r="8" spans="1:12" customHeight="1" ht="105" outlineLevel="4">
      <c r="A8" s="1"/>
      <c r="B8" s="1">
        <v>885473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>
        <v>0</v>
      </c>
      <c r="I8" s="1">
        <v>0</v>
      </c>
      <c r="J8" s="3" t="s">
        <v>18</v>
      </c>
      <c r="K8" s="2" t="str">
        <f>J8*216.97</f>
        <v>0</v>
      </c>
      <c r="L8" s="5"/>
    </row>
    <row r="9" spans="1:12" customHeight="1" ht="105" outlineLevel="4">
      <c r="A9" s="1"/>
      <c r="B9" s="1">
        <v>885474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17</v>
      </c>
      <c r="H9" s="2">
        <v>0</v>
      </c>
      <c r="I9" s="1">
        <v>0</v>
      </c>
      <c r="J9" s="3" t="s">
        <v>18</v>
      </c>
      <c r="K9" s="2" t="str">
        <f>J9*247.13</f>
        <v>0</v>
      </c>
      <c r="L9" s="5"/>
    </row>
    <row r="10" spans="1:12" customHeight="1" ht="105" outlineLevel="4">
      <c r="A10" s="1"/>
      <c r="B10" s="1">
        <v>885475</v>
      </c>
      <c r="C10" s="1" t="s">
        <v>36</v>
      </c>
      <c r="D10" s="1" t="s">
        <v>37</v>
      </c>
      <c r="E10" s="2" t="s">
        <v>38</v>
      </c>
      <c r="F10" s="2" t="s">
        <v>39</v>
      </c>
      <c r="G10" s="2" t="s">
        <v>23</v>
      </c>
      <c r="H10" s="2">
        <v>0</v>
      </c>
      <c r="I10" s="1">
        <v>0</v>
      </c>
      <c r="J10" s="3" t="s">
        <v>18</v>
      </c>
      <c r="K10" s="2" t="str">
        <f>J10*278.42</f>
        <v>0</v>
      </c>
      <c r="L10" s="5"/>
    </row>
    <row r="11" spans="1:12" customHeight="1" ht="105" outlineLevel="4">
      <c r="A11" s="1"/>
      <c r="B11" s="1">
        <v>885476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23</v>
      </c>
      <c r="H11" s="2">
        <v>0</v>
      </c>
      <c r="I11" s="1">
        <v>0</v>
      </c>
      <c r="J11" s="3" t="s">
        <v>18</v>
      </c>
      <c r="K11" s="2" t="str">
        <f>J11*315.14</f>
        <v>0</v>
      </c>
      <c r="L11" s="5"/>
    </row>
    <row r="12" spans="1:12" customHeight="1" ht="105" outlineLevel="4">
      <c r="A12" s="1"/>
      <c r="B12" s="1">
        <v>885477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>
        <v>0</v>
      </c>
      <c r="I12" s="1">
        <v>0</v>
      </c>
      <c r="J12" s="3" t="s">
        <v>18</v>
      </c>
      <c r="K12" s="2" t="str">
        <f>J12*346.41</f>
        <v>0</v>
      </c>
      <c r="L12" s="5"/>
    </row>
    <row r="13" spans="1:12" customHeight="1" ht="105" outlineLevel="4">
      <c r="A13" s="1"/>
      <c r="B13" s="1">
        <v>885478</v>
      </c>
      <c r="C13" s="1" t="s">
        <v>48</v>
      </c>
      <c r="D13" s="1" t="s">
        <v>49</v>
      </c>
      <c r="E13" s="2" t="s">
        <v>50</v>
      </c>
      <c r="F13" s="2" t="s">
        <v>51</v>
      </c>
      <c r="G13" s="2" t="s">
        <v>52</v>
      </c>
      <c r="H13" s="2">
        <v>0</v>
      </c>
      <c r="I13" s="1">
        <v>0</v>
      </c>
      <c r="J13" s="3" t="s">
        <v>18</v>
      </c>
      <c r="K13" s="2" t="str">
        <f>J13*364.14</f>
        <v>0</v>
      </c>
      <c r="L13" s="5"/>
    </row>
    <row r="14" spans="1:12" customHeight="1" ht="105" outlineLevel="4">
      <c r="A14" s="1"/>
      <c r="B14" s="1">
        <v>825387</v>
      </c>
      <c r="C14" s="1" t="s">
        <v>53</v>
      </c>
      <c r="D14" s="1"/>
      <c r="E14" s="2" t="s">
        <v>54</v>
      </c>
      <c r="F14" s="2" t="s">
        <v>55</v>
      </c>
      <c r="G14" s="2">
        <v>0</v>
      </c>
      <c r="H14" s="2">
        <v>0</v>
      </c>
      <c r="I14" s="1">
        <v>0</v>
      </c>
      <c r="J14" s="3" t="s">
        <v>18</v>
      </c>
      <c r="K14" s="2" t="str">
        <f>J14*287.88</f>
        <v>0</v>
      </c>
      <c r="L14" s="5"/>
    </row>
    <row r="15" spans="1:12" outlineLevel="2">
      <c r="A15" s="8" t="s">
        <v>56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5"/>
    </row>
    <row r="16" spans="1:12" customHeight="1" ht="105" outlineLevel="4">
      <c r="A16" s="1"/>
      <c r="B16" s="1">
        <v>885479</v>
      </c>
      <c r="C16" s="1" t="s">
        <v>57</v>
      </c>
      <c r="D16" s="1" t="s">
        <v>58</v>
      </c>
      <c r="E16" s="2" t="s">
        <v>59</v>
      </c>
      <c r="F16" s="2" t="s">
        <v>60</v>
      </c>
      <c r="G16" s="2" t="s">
        <v>23</v>
      </c>
      <c r="H16" s="2">
        <v>0</v>
      </c>
      <c r="I16" s="1">
        <v>0</v>
      </c>
      <c r="J16" s="3" t="s">
        <v>18</v>
      </c>
      <c r="K16" s="2" t="str">
        <f>J16*86.05</f>
        <v>0</v>
      </c>
      <c r="L16" s="5"/>
    </row>
    <row r="17" spans="1:12" customHeight="1" ht="105" outlineLevel="4">
      <c r="A17" s="1"/>
      <c r="B17" s="1">
        <v>885480</v>
      </c>
      <c r="C17" s="1" t="s">
        <v>61</v>
      </c>
      <c r="D17" s="1" t="s">
        <v>62</v>
      </c>
      <c r="E17" s="2" t="s">
        <v>63</v>
      </c>
      <c r="F17" s="2" t="s">
        <v>64</v>
      </c>
      <c r="G17" s="2" t="s">
        <v>23</v>
      </c>
      <c r="H17" s="2">
        <v>0</v>
      </c>
      <c r="I17" s="1">
        <v>0</v>
      </c>
      <c r="J17" s="3" t="s">
        <v>18</v>
      </c>
      <c r="K17" s="2" t="str">
        <f>J17*99.86</f>
        <v>0</v>
      </c>
      <c r="L17" s="5"/>
    </row>
    <row r="18" spans="1:12" customHeight="1" ht="105" outlineLevel="4">
      <c r="A18" s="1"/>
      <c r="B18" s="1">
        <v>885481</v>
      </c>
      <c r="C18" s="1" t="s">
        <v>65</v>
      </c>
      <c r="D18" s="1" t="s">
        <v>66</v>
      </c>
      <c r="E18" s="2" t="s">
        <v>67</v>
      </c>
      <c r="F18" s="2" t="s">
        <v>68</v>
      </c>
      <c r="G18" s="2">
        <v>2</v>
      </c>
      <c r="H18" s="2">
        <v>0</v>
      </c>
      <c r="I18" s="1">
        <v>0</v>
      </c>
      <c r="J18" s="3" t="s">
        <v>18</v>
      </c>
      <c r="K18" s="2" t="str">
        <f>J18*119.24</f>
        <v>0</v>
      </c>
      <c r="L18" s="5"/>
    </row>
    <row r="19" spans="1:12" customHeight="1" ht="105" outlineLevel="4">
      <c r="A19" s="1"/>
      <c r="B19" s="1">
        <v>885482</v>
      </c>
      <c r="C19" s="1" t="s">
        <v>69</v>
      </c>
      <c r="D19" s="1" t="s">
        <v>70</v>
      </c>
      <c r="E19" s="2" t="s">
        <v>71</v>
      </c>
      <c r="F19" s="2" t="s">
        <v>72</v>
      </c>
      <c r="G19" s="2" t="s">
        <v>23</v>
      </c>
      <c r="H19" s="2">
        <v>0</v>
      </c>
      <c r="I19" s="1">
        <v>0</v>
      </c>
      <c r="J19" s="3" t="s">
        <v>18</v>
      </c>
      <c r="K19" s="2" t="str">
        <f>J19*138.62</f>
        <v>0</v>
      </c>
      <c r="L19" s="5"/>
    </row>
    <row r="20" spans="1:12" customHeight="1" ht="105" outlineLevel="4">
      <c r="A20" s="1"/>
      <c r="B20" s="1">
        <v>885483</v>
      </c>
      <c r="C20" s="1" t="s">
        <v>73</v>
      </c>
      <c r="D20" s="1" t="s">
        <v>74</v>
      </c>
      <c r="E20" s="2" t="s">
        <v>75</v>
      </c>
      <c r="F20" s="2" t="s">
        <v>76</v>
      </c>
      <c r="G20" s="2" t="s">
        <v>23</v>
      </c>
      <c r="H20" s="2">
        <v>0</v>
      </c>
      <c r="I20" s="1">
        <v>0</v>
      </c>
      <c r="J20" s="3" t="s">
        <v>18</v>
      </c>
      <c r="K20" s="2" t="str">
        <f>J20*157.90</f>
        <v>0</v>
      </c>
      <c r="L20" s="5"/>
    </row>
    <row r="21" spans="1:12" customHeight="1" ht="105" outlineLevel="4">
      <c r="A21" s="1"/>
      <c r="B21" s="1">
        <v>885484</v>
      </c>
      <c r="C21" s="1" t="s">
        <v>77</v>
      </c>
      <c r="D21" s="1" t="s">
        <v>78</v>
      </c>
      <c r="E21" s="2" t="s">
        <v>79</v>
      </c>
      <c r="F21" s="2" t="s">
        <v>80</v>
      </c>
      <c r="G21" s="2" t="s">
        <v>23</v>
      </c>
      <c r="H21" s="2">
        <v>0</v>
      </c>
      <c r="I21" s="1">
        <v>0</v>
      </c>
      <c r="J21" s="3" t="s">
        <v>18</v>
      </c>
      <c r="K21" s="2" t="str">
        <f>J21*183.76</f>
        <v>0</v>
      </c>
      <c r="L21" s="5"/>
    </row>
    <row r="22" spans="1:12" customHeight="1" ht="105" outlineLevel="4">
      <c r="A22" s="1"/>
      <c r="B22" s="1">
        <v>885485</v>
      </c>
      <c r="C22" s="1" t="s">
        <v>81</v>
      </c>
      <c r="D22" s="1" t="s">
        <v>82</v>
      </c>
      <c r="E22" s="2" t="s">
        <v>83</v>
      </c>
      <c r="F22" s="2" t="s">
        <v>84</v>
      </c>
      <c r="G22" s="2" t="s">
        <v>23</v>
      </c>
      <c r="H22" s="2">
        <v>0</v>
      </c>
      <c r="I22" s="1">
        <v>0</v>
      </c>
      <c r="J22" s="3" t="s">
        <v>18</v>
      </c>
      <c r="K22" s="2" t="str">
        <f>J22*208.67</f>
        <v>0</v>
      </c>
      <c r="L22" s="5"/>
    </row>
    <row r="23" spans="1:12" customHeight="1" ht="105" outlineLevel="4">
      <c r="A23" s="1"/>
      <c r="B23" s="1">
        <v>885486</v>
      </c>
      <c r="C23" s="1" t="s">
        <v>85</v>
      </c>
      <c r="D23" s="1" t="s">
        <v>86</v>
      </c>
      <c r="E23" s="2" t="s">
        <v>87</v>
      </c>
      <c r="F23" s="2" t="s">
        <v>88</v>
      </c>
      <c r="G23" s="2" t="s">
        <v>23</v>
      </c>
      <c r="H23" s="2">
        <v>0</v>
      </c>
      <c r="I23" s="1">
        <v>0</v>
      </c>
      <c r="J23" s="3" t="s">
        <v>18</v>
      </c>
      <c r="K23" s="2" t="str">
        <f>J23*226.48</f>
        <v>0</v>
      </c>
      <c r="L23" s="5"/>
    </row>
    <row r="24" spans="1:12" customHeight="1" ht="105" outlineLevel="4">
      <c r="A24" s="1"/>
      <c r="B24" s="1">
        <v>885487</v>
      </c>
      <c r="C24" s="1" t="s">
        <v>89</v>
      </c>
      <c r="D24" s="1" t="s">
        <v>90</v>
      </c>
      <c r="E24" s="2" t="s">
        <v>91</v>
      </c>
      <c r="F24" s="2" t="s">
        <v>92</v>
      </c>
      <c r="G24" s="2">
        <v>6</v>
      </c>
      <c r="H24" s="2">
        <v>0</v>
      </c>
      <c r="I24" s="1">
        <v>0</v>
      </c>
      <c r="J24" s="3" t="s">
        <v>18</v>
      </c>
      <c r="K24" s="2" t="str">
        <f>J24*245.15</f>
        <v>0</v>
      </c>
      <c r="L24" s="5"/>
    </row>
    <row r="25" spans="1:12" customHeight="1" ht="105" outlineLevel="4">
      <c r="A25" s="1"/>
      <c r="B25" s="1">
        <v>954556</v>
      </c>
      <c r="C25" s="1" t="s">
        <v>93</v>
      </c>
      <c r="D25" s="1" t="s">
        <v>94</v>
      </c>
      <c r="E25" s="2" t="s">
        <v>95</v>
      </c>
      <c r="F25" s="2" t="s">
        <v>96</v>
      </c>
      <c r="G25" s="2" t="s">
        <v>97</v>
      </c>
      <c r="H25" s="2">
        <v>0</v>
      </c>
      <c r="I25" s="1">
        <v>0</v>
      </c>
      <c r="J25" s="3" t="s">
        <v>18</v>
      </c>
      <c r="K25" s="2" t="str">
        <f>J25*6.88</f>
        <v>0</v>
      </c>
      <c r="L25" s="5"/>
    </row>
    <row r="26" spans="1:12" customHeight="1" ht="105" outlineLevel="4">
      <c r="A26" s="1"/>
      <c r="B26" s="1">
        <v>954557</v>
      </c>
      <c r="C26" s="1" t="s">
        <v>98</v>
      </c>
      <c r="D26" s="1" t="s">
        <v>99</v>
      </c>
      <c r="E26" s="2" t="s">
        <v>100</v>
      </c>
      <c r="F26" s="2" t="s">
        <v>101</v>
      </c>
      <c r="G26" s="2" t="s">
        <v>97</v>
      </c>
      <c r="H26" s="2">
        <v>0</v>
      </c>
      <c r="I26" s="1">
        <v>0</v>
      </c>
      <c r="J26" s="3" t="s">
        <v>18</v>
      </c>
      <c r="K26" s="2" t="str">
        <f>J26*7.88</f>
        <v>0</v>
      </c>
      <c r="L26" s="5"/>
    </row>
    <row r="27" spans="1:12" customHeight="1" ht="105" outlineLevel="4">
      <c r="A27" s="1"/>
      <c r="B27" s="1">
        <v>954558</v>
      </c>
      <c r="C27" s="1" t="s">
        <v>102</v>
      </c>
      <c r="D27" s="1" t="s">
        <v>103</v>
      </c>
      <c r="E27" s="2" t="s">
        <v>104</v>
      </c>
      <c r="F27" s="2" t="s">
        <v>105</v>
      </c>
      <c r="G27" s="2" t="s">
        <v>23</v>
      </c>
      <c r="H27" s="2">
        <v>0</v>
      </c>
      <c r="I27" s="1">
        <v>0</v>
      </c>
      <c r="J27" s="3" t="s">
        <v>18</v>
      </c>
      <c r="K27" s="2" t="str">
        <f>J27*8.30</f>
        <v>0</v>
      </c>
      <c r="L27" s="5"/>
    </row>
    <row r="28" spans="1:12" customHeight="1" ht="105" outlineLevel="4">
      <c r="A28" s="1"/>
      <c r="B28" s="1">
        <v>821655</v>
      </c>
      <c r="C28" s="1" t="s">
        <v>106</v>
      </c>
      <c r="D28" s="1"/>
      <c r="E28" s="2" t="s">
        <v>107</v>
      </c>
      <c r="F28" s="2" t="s">
        <v>108</v>
      </c>
      <c r="G28" s="2" t="s">
        <v>17</v>
      </c>
      <c r="H28" s="2">
        <v>0</v>
      </c>
      <c r="I28" s="1">
        <v>0</v>
      </c>
      <c r="J28" s="3" t="s">
        <v>18</v>
      </c>
      <c r="K28" s="2" t="str">
        <f>J28*21.59</f>
        <v>0</v>
      </c>
      <c r="L28" s="5"/>
    </row>
    <row r="29" spans="1:12" customHeight="1" ht="105" outlineLevel="4">
      <c r="A29" s="1"/>
      <c r="B29" s="1">
        <v>821656</v>
      </c>
      <c r="C29" s="1" t="s">
        <v>109</v>
      </c>
      <c r="D29" s="1"/>
      <c r="E29" s="2" t="s">
        <v>110</v>
      </c>
      <c r="F29" s="2" t="s">
        <v>111</v>
      </c>
      <c r="G29" s="2">
        <v>0</v>
      </c>
      <c r="H29" s="2">
        <v>0</v>
      </c>
      <c r="I29" s="1">
        <v>0</v>
      </c>
      <c r="J29" s="3" t="s">
        <v>18</v>
      </c>
      <c r="K29" s="2" t="str">
        <f>J29*12.92</f>
        <v>0</v>
      </c>
      <c r="L29" s="5"/>
    </row>
    <row r="30" spans="1:12" customHeight="1" ht="105" outlineLevel="4">
      <c r="A30" s="1"/>
      <c r="B30" s="1">
        <v>821657</v>
      </c>
      <c r="C30" s="1" t="s">
        <v>112</v>
      </c>
      <c r="D30" s="1"/>
      <c r="E30" s="2" t="s">
        <v>113</v>
      </c>
      <c r="F30" s="2" t="s">
        <v>114</v>
      </c>
      <c r="G30" s="2">
        <v>0</v>
      </c>
      <c r="H30" s="2">
        <v>0</v>
      </c>
      <c r="I30" s="1">
        <v>0</v>
      </c>
      <c r="J30" s="3" t="s">
        <v>18</v>
      </c>
      <c r="K30" s="2" t="str">
        <f>J30*13.43</f>
        <v>0</v>
      </c>
      <c r="L30" s="5"/>
    </row>
    <row r="31" spans="1:12" customHeight="1" ht="105" outlineLevel="4">
      <c r="A31" s="1"/>
      <c r="B31" s="1">
        <v>821658</v>
      </c>
      <c r="C31" s="1" t="s">
        <v>115</v>
      </c>
      <c r="D31" s="1"/>
      <c r="E31" s="2" t="s">
        <v>116</v>
      </c>
      <c r="F31" s="2" t="s">
        <v>114</v>
      </c>
      <c r="G31" s="2">
        <v>6</v>
      </c>
      <c r="H31" s="2">
        <v>0</v>
      </c>
      <c r="I31" s="1">
        <v>0</v>
      </c>
      <c r="J31" s="3" t="s">
        <v>18</v>
      </c>
      <c r="K31" s="2" t="str">
        <f>J31*13.43</f>
        <v>0</v>
      </c>
      <c r="L31" s="5"/>
    </row>
    <row r="32" spans="1:12" customHeight="1" ht="105" outlineLevel="4">
      <c r="A32" s="1"/>
      <c r="B32" s="1">
        <v>825394</v>
      </c>
      <c r="C32" s="1" t="s">
        <v>117</v>
      </c>
      <c r="D32" s="1"/>
      <c r="E32" s="2" t="s">
        <v>118</v>
      </c>
      <c r="F32" s="2" t="s">
        <v>119</v>
      </c>
      <c r="G32" s="2">
        <v>0</v>
      </c>
      <c r="H32" s="2">
        <v>0</v>
      </c>
      <c r="I32" s="1">
        <v>0</v>
      </c>
      <c r="J32" s="3" t="s">
        <v>18</v>
      </c>
      <c r="K32" s="2" t="str">
        <f>J32*146.34</f>
        <v>0</v>
      </c>
      <c r="L32" s="5"/>
    </row>
    <row r="33" spans="1:12" customHeight="1" ht="105" outlineLevel="4">
      <c r="A33" s="1"/>
      <c r="B33" s="1">
        <v>825396</v>
      </c>
      <c r="C33" s="1" t="s">
        <v>120</v>
      </c>
      <c r="D33" s="1"/>
      <c r="E33" s="2" t="s">
        <v>121</v>
      </c>
      <c r="F33" s="2" t="s">
        <v>122</v>
      </c>
      <c r="G33" s="2">
        <v>4</v>
      </c>
      <c r="H33" s="2">
        <v>0</v>
      </c>
      <c r="I33" s="1">
        <v>0</v>
      </c>
      <c r="J33" s="3" t="s">
        <v>18</v>
      </c>
      <c r="K33" s="2" t="str">
        <f>J33*177.16</f>
        <v>0</v>
      </c>
      <c r="L33" s="5"/>
    </row>
    <row r="34" spans="1:12" customHeight="1" ht="105" outlineLevel="4">
      <c r="A34" s="1"/>
      <c r="B34" s="1">
        <v>825397</v>
      </c>
      <c r="C34" s="1" t="s">
        <v>123</v>
      </c>
      <c r="D34" s="1"/>
      <c r="E34" s="2" t="s">
        <v>124</v>
      </c>
      <c r="F34" s="2" t="s">
        <v>125</v>
      </c>
      <c r="G34" s="2">
        <v>0</v>
      </c>
      <c r="H34" s="2">
        <v>0</v>
      </c>
      <c r="I34" s="1">
        <v>0</v>
      </c>
      <c r="J34" s="3" t="s">
        <v>18</v>
      </c>
      <c r="K34" s="2" t="str">
        <f>J34*201.93</f>
        <v>0</v>
      </c>
      <c r="L3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5:K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2026-09-21T11:35:24+03:00</dcterms:created>
  <dcterms:modified xsi:type="dcterms:W3CDTF">2026-09-21T11:35:24+03:00</dcterms:modified>
  <dc:title>Untitled Spreadsheet</dc:title>
  <dc:description/>
  <dc:subject/>
  <cp:keywords/>
  <cp:category/>
</cp:coreProperties>
</file>