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'Worksheet'!$A$1:$L$1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<sst xmlns="http://schemas.openxmlformats.org/spreadsheetml/2006/main" uniqueCount="71">
  <si>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Изображение*</t>
  </si>
  <si>
    <t>ID</t>
  </si>
  <si>
    <t>Код</t>
  </si>
  <si>
    <t>Артикул*</t>
  </si>
  <si>
    <t>Название товара*</t>
  </si>
  <si>
    <t>Цена, руб.*</t>
  </si>
  <si>
    <t>Основной</t>
  </si>
  <si>
    <t>Удаленный</t>
  </si>
  <si>
    <t>В пути</t>
  </si>
  <si>
    <t>Ваш заказ</t>
  </si>
  <si>
    <t>Вентиля и задвижки запорно-регулирующие</t>
  </si>
  <si>
    <t>Вентиля муфтовые VIEIR</t>
  </si>
  <si>
    <t>ZAP-410013</t>
  </si>
  <si>
    <t>VRKP-16</t>
  </si>
  <si>
    <t>Букса вентильная с накидной гайкой 1/2" VR (10/100шт)</t>
  </si>
  <si>
    <t>274.12 руб.</t>
  </si>
  <si>
    <t>шт</t>
  </si>
  <si>
    <t>ZAP-410014</t>
  </si>
  <si>
    <t>VRKP-17</t>
  </si>
  <si>
    <t>Букса вентильная с накидной гайкой 3/4" VR (10/100шт)</t>
  </si>
  <si>
    <t>312.62 руб.</t>
  </si>
  <si>
    <t>&gt;50</t>
  </si>
  <si>
    <t>ZAP-410015</t>
  </si>
  <si>
    <t>GL195</t>
  </si>
  <si>
    <t>Вентиль запорно- регулировочный 1/2" VR красный (90/10шт)</t>
  </si>
  <si>
    <t>531.30 руб.</t>
  </si>
  <si>
    <t>ZAP-410016</t>
  </si>
  <si>
    <t>GL196</t>
  </si>
  <si>
    <t>Вентиль запорно- регулировочный 3/4" VR красный (90/10шт)</t>
  </si>
  <si>
    <t>666.82 руб.</t>
  </si>
  <si>
    <t>ZAP-410017</t>
  </si>
  <si>
    <t>GL197</t>
  </si>
  <si>
    <t>Вентиль запорно- регулировочный 1" VR красный (72/8шт)</t>
  </si>
  <si>
    <t>1 062.60 руб.</t>
  </si>
  <si>
    <t>ZAP-410018</t>
  </si>
  <si>
    <t>GL198</t>
  </si>
  <si>
    <t>Вентиль запорно- регулировочный 11/4" VR красный (50/5шт)</t>
  </si>
  <si>
    <t>1 581.58 руб.</t>
  </si>
  <si>
    <t>ZAP-410019</t>
  </si>
  <si>
    <t>GL199</t>
  </si>
  <si>
    <t>Вентиль запорно- регулировочный 11/2" VR красный (40/4шт)</t>
  </si>
  <si>
    <t>2 322.32 руб.</t>
  </si>
  <si>
    <t>ZAP-410020</t>
  </si>
  <si>
    <t>GL200</t>
  </si>
  <si>
    <t>Вентиль запорно- регулировочный 2" VR красный (30/2шт)</t>
  </si>
  <si>
    <t>3 508.12 руб.</t>
  </si>
  <si>
    <t>&gt;25</t>
  </si>
  <si>
    <t>ZAP-410021</t>
  </si>
  <si>
    <t>GL179</t>
  </si>
  <si>
    <t>Клиновая задвижка  1/2" VIEIR (10/90шт)</t>
  </si>
  <si>
    <t>455.84 руб.</t>
  </si>
  <si>
    <t>&gt;10</t>
  </si>
  <si>
    <t>ZAP-410022</t>
  </si>
  <si>
    <t>GL180</t>
  </si>
  <si>
    <t>Клиновая задвижка  3/4" VIEIR (10/90шт)</t>
  </si>
  <si>
    <t>645.26 руб.</t>
  </si>
  <si>
    <t>ZAP-410023</t>
  </si>
  <si>
    <t>GL181</t>
  </si>
  <si>
    <t>Клиновая задвижка  1" VIEIR (8/72шт)</t>
  </si>
  <si>
    <t>834.68 руб.</t>
  </si>
  <si>
    <t>ZAP-410024</t>
  </si>
  <si>
    <t>GL183</t>
  </si>
  <si>
    <t>Вентиль прямоточный запорно- регулировочный  1/2" VIEIR (10/100шт)</t>
  </si>
  <si>
    <t>ZAP-410025</t>
  </si>
  <si>
    <t>GL184</t>
  </si>
  <si>
    <t>Вентиль прямоточный запорно- регулировочный  3/4" VIEIR (10/50шт)</t>
  </si>
  <si>
    <t>1 321.32 руб.</t>
  </si>
  <si>
    <t>ZAP-410026</t>
  </si>
  <si>
    <t>GL185</t>
  </si>
  <si>
    <t>Вентиль прямоточный запорно- регулировочный 1" VIEIR (5/50шт)</t>
  </si>
  <si>
    <t>2 139.06 руб.</t>
  </si>
</sst>
</file>

<file path=xl/styles.xml><?xml version="1.0" encoding="utf-8"?>
<styleSheet xmlns="http://schemas.openxmlformats.org/spreadsheetml/2006/main" xml:space="preserve">
  <numFmts count="1">
    <numFmt numFmtId="164" formatCode="# ### ### ### ### ### ### ### ##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D17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76933C"/>
        <bgColor rgb="76933C"/>
      </patternFill>
    </fill>
    <fill>
      <patternFill patternType="solid">
        <fgColor rgb="DA9694"/>
        <bgColor rgb="DA9694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164" fillId="0" borderId="1" applyFont="1" applyNumberFormat="1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 indent="1"/>
    </xf>
    <xf xfId="0" fontId="1" numFmtId="0" fillId="4" borderId="1" applyFont="1" applyNumberFormat="0" applyFill="1" applyBorder="1" applyAlignment="1">
      <alignment horizontal="general" vertical="center" textRotation="0" wrapText="true" shrinkToFit="false" indent="2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0a9d79c_d53f_11e9_8109_003048fd731b_539d3680_ffc0_11e9_810b_003048fd731b1.jpeg"/><Relationship Id="rId2" Type="http://schemas.openxmlformats.org/officeDocument/2006/relationships/image" Target="../media/60a9d79e_d53f_11e9_8109_003048fd731b_539d3681_ffc0_11e9_810b_003048fd731b2.jpeg"/><Relationship Id="rId3" Type="http://schemas.openxmlformats.org/officeDocument/2006/relationships/image" Target="../media/4687ac5b_ffbc_11e9_810b_003048fd731b_539d367a_ffc0_11e9_810b_003048fd731b3.jpeg"/><Relationship Id="rId4" Type="http://schemas.openxmlformats.org/officeDocument/2006/relationships/image" Target="../media/4687ac5d_ffbc_11e9_810b_003048fd731b_539d367b_ffc0_11e9_810b_003048fd731b4.jpeg"/><Relationship Id="rId5" Type="http://schemas.openxmlformats.org/officeDocument/2006/relationships/image" Target="../media/4687ac5f_ffbc_11e9_810b_003048fd731b_539d367c_ffc0_11e9_810b_003048fd731b5.jpeg"/><Relationship Id="rId6" Type="http://schemas.openxmlformats.org/officeDocument/2006/relationships/image" Target="../media/4687ac61_ffbc_11e9_810b_003048fd731b_539d367d_ffc0_11e9_810b_003048fd731b6.jpeg"/><Relationship Id="rId7" Type="http://schemas.openxmlformats.org/officeDocument/2006/relationships/image" Target="../media/4687ac63_ffbc_11e9_810b_003048fd731b_539d367e_ffc0_11e9_810b_003048fd731b7.jpeg"/><Relationship Id="rId8" Type="http://schemas.openxmlformats.org/officeDocument/2006/relationships/image" Target="../media/4687ac65_ffbc_11e9_810b_003048fd731b_539d367f_ffc0_11e9_810b_003048fd731b8.jpeg"/><Relationship Id="rId9" Type="http://schemas.openxmlformats.org/officeDocument/2006/relationships/image" Target="../media/5eb5c534_7c9e_11ea_8111_003048fd731b_d22d1902_c1e1_11ee_a54b_047c1617b1439.jpeg"/><Relationship Id="rId10" Type="http://schemas.openxmlformats.org/officeDocument/2006/relationships/image" Target="../media/5eb5c536_7c9e_11ea_8111_003048fd731b_d22d1906_c1e1_11ee_a54b_047c1617b14310.jpeg"/><Relationship Id="rId11" Type="http://schemas.openxmlformats.org/officeDocument/2006/relationships/image" Target="../media/5eb5c538_7c9e_11ea_8111_003048fd731b_d22d190a_c1e1_11ee_a54b_047c1617b14311.jpeg"/><Relationship Id="rId12" Type="http://schemas.openxmlformats.org/officeDocument/2006/relationships/image" Target="../media/5eb5c53a_7c9e_11ea_8111_003048fd731b_d22d190e_c1e1_11ee_a54b_047c1617b14312.jpeg"/><Relationship Id="rId13" Type="http://schemas.openxmlformats.org/officeDocument/2006/relationships/image" Target="../media/5eb5c53c_7c9e_11ea_8111_003048fd731b_d22d1911_c1e1_11ee_a54b_047c1617b14313.jpeg"/><Relationship Id="rId14" Type="http://schemas.openxmlformats.org/officeDocument/2006/relationships/image" Target="../media/5eb5c53e_7c9e_11ea_8111_003048fd731b_d22d1914_c1e1_11ee_a54b_047c1617b14314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3</xdr:row>
      <xdr:rowOff>95250</xdr:rowOff>
    </xdr:from>
    <xdr:ext cx="1143000" cy="1143000"/>
    <xdr:pic>
      <xdr:nvPicPr>
        <xdr:cNvPr id="1" name="Image_4" descr="Image_4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</xdr:row>
      <xdr:rowOff>95250</xdr:rowOff>
    </xdr:from>
    <xdr:ext cx="1143000" cy="1143000"/>
    <xdr:pic>
      <xdr:nvPicPr>
        <xdr:cNvPr id="2" name="Image_5" descr="Image_5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1143000" cy="1143000"/>
    <xdr:pic>
      <xdr:nvPicPr>
        <xdr:cNvPr id="3" name="Image_6" descr="Image_6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1143000" cy="1143000"/>
    <xdr:pic>
      <xdr:nvPicPr>
        <xdr:cNvPr id="4" name="Image_7" descr="Image_7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1143000" cy="1143000"/>
    <xdr:pic>
      <xdr:nvPicPr>
        <xdr:cNvPr id="5" name="Image_8" descr="Image_8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1143000" cy="1143000"/>
    <xdr:pic>
      <xdr:nvPicPr>
        <xdr:cNvPr id="6" name="Image_9" descr="Image_9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1143000" cy="1143000"/>
    <xdr:pic>
      <xdr:nvPicPr>
        <xdr:cNvPr id="7" name="Image_10" descr="Image_10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</xdr:row>
      <xdr:rowOff>95250</xdr:rowOff>
    </xdr:from>
    <xdr:ext cx="1143000" cy="1143000"/>
    <xdr:pic>
      <xdr:nvPicPr>
        <xdr:cNvPr id="8" name="Image_11" descr="Image_11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</xdr:row>
      <xdr:rowOff>95250</xdr:rowOff>
    </xdr:from>
    <xdr:ext cx="1143000" cy="1143000"/>
    <xdr:pic>
      <xdr:nvPicPr>
        <xdr:cNvPr id="9" name="Image_12" descr="Image_12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</xdr:row>
      <xdr:rowOff>95250</xdr:rowOff>
    </xdr:from>
    <xdr:ext cx="1143000" cy="1143000"/>
    <xdr:pic>
      <xdr:nvPicPr>
        <xdr:cNvPr id="10" name="Image_13" descr="Image_13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</xdr:row>
      <xdr:rowOff>95250</xdr:rowOff>
    </xdr:from>
    <xdr:ext cx="1143000" cy="1143000"/>
    <xdr:pic>
      <xdr:nvPicPr>
        <xdr:cNvPr id="11" name="Image_14" descr="Image_14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</xdr:row>
      <xdr:rowOff>95250</xdr:rowOff>
    </xdr:from>
    <xdr:ext cx="1143000" cy="1143000"/>
    <xdr:pic>
      <xdr:nvPicPr>
        <xdr:cNvPr id="12" name="Image_15" descr="Image_15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</xdr:row>
      <xdr:rowOff>95250</xdr:rowOff>
    </xdr:from>
    <xdr:ext cx="1143000" cy="1143000"/>
    <xdr:pic>
      <xdr:nvPicPr>
        <xdr:cNvPr id="13" name="Image_16" descr="Image_16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</xdr:row>
      <xdr:rowOff>95250</xdr:rowOff>
    </xdr:from>
    <xdr:ext cx="1143000" cy="1143000"/>
    <xdr:pic>
      <xdr:nvPicPr>
        <xdr:cNvPr id="14" name="Image_17" descr="Image_17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0" summaryRight="1"/>
  </sheetPr>
  <dimension ref="A1:L17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3" outlineLevelCol="0"/>
  <cols>
    <col min="1" max="1" width="24" customWidth="true" style="0"/>
    <col min="2" max="2" width="10" customWidth="true" style="0"/>
    <col min="3" max="3" width="14" customWidth="true" style="0"/>
    <col min="4" max="4" width="20" customWidth="true" style="0"/>
    <col min="5" max="5" width="60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1" customWidth="true" style="0"/>
    <col min="11" max="11" width="10" customWidth="true" style="0"/>
    <col min="12" max="12" width="13" customWidth="true" style="0"/>
  </cols>
  <sheetData>
    <row r="1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>
        <f>SUM(J2:J17)</f>
        <v>0</v>
      </c>
      <c r="K1" s="4" t="s">
        <v>9</v>
      </c>
      <c r="L1" s="5"/>
    </row>
    <row r="2" spans="1:12">
      <c r="A2" s="6" t="s">
        <v>10</v>
      </c>
      <c r="B2" s="6"/>
      <c r="C2" s="6"/>
      <c r="D2" s="6"/>
      <c r="E2" s="6"/>
      <c r="F2" s="6"/>
      <c r="G2" s="6"/>
      <c r="H2" s="6"/>
      <c r="I2" s="6"/>
      <c r="J2" s="6"/>
      <c r="K2" s="6"/>
      <c r="L2" s="5"/>
    </row>
    <row r="3" spans="1:12" outlineLevel="1">
      <c r="A3" s="7" t="s">
        <v>11</v>
      </c>
      <c r="B3" s="7"/>
      <c r="C3" s="7"/>
      <c r="D3" s="7"/>
      <c r="E3" s="7"/>
      <c r="F3" s="7"/>
      <c r="G3" s="7"/>
      <c r="H3" s="7"/>
      <c r="I3" s="7"/>
      <c r="J3" s="7"/>
      <c r="K3" s="7"/>
      <c r="L3" s="5"/>
    </row>
    <row r="4" spans="1:12" customHeight="1" ht="105" outlineLevel="3">
      <c r="A4" s="1"/>
      <c r="B4" s="1">
        <v>823132</v>
      </c>
      <c r="C4" s="1" t="s">
        <v>12</v>
      </c>
      <c r="D4" s="1" t="s">
        <v>13</v>
      </c>
      <c r="E4" s="2" t="s">
        <v>14</v>
      </c>
      <c r="F4" s="2" t="s">
        <v>15</v>
      </c>
      <c r="G4" s="2">
        <v>0</v>
      </c>
      <c r="H4" s="2">
        <v>0</v>
      </c>
      <c r="I4" s="1">
        <v>0</v>
      </c>
      <c r="J4" s="3" t="s">
        <v>16</v>
      </c>
      <c r="K4" s="2" t="str">
        <f>J4*274.12</f>
        <v>0</v>
      </c>
      <c r="L4" s="5"/>
    </row>
    <row r="5" spans="1:12" customHeight="1" ht="105" outlineLevel="3">
      <c r="A5" s="1"/>
      <c r="B5" s="1">
        <v>823133</v>
      </c>
      <c r="C5" s="1" t="s">
        <v>17</v>
      </c>
      <c r="D5" s="1" t="s">
        <v>18</v>
      </c>
      <c r="E5" s="2" t="s">
        <v>19</v>
      </c>
      <c r="F5" s="2" t="s">
        <v>20</v>
      </c>
      <c r="G5" s="2" t="s">
        <v>21</v>
      </c>
      <c r="H5" s="2">
        <v>0</v>
      </c>
      <c r="I5" s="1">
        <v>0</v>
      </c>
      <c r="J5" s="3" t="s">
        <v>16</v>
      </c>
      <c r="K5" s="2" t="str">
        <f>J5*312.62</f>
        <v>0</v>
      </c>
      <c r="L5" s="5"/>
    </row>
    <row r="6" spans="1:12" customHeight="1" ht="105" outlineLevel="3">
      <c r="A6" s="1"/>
      <c r="B6" s="1">
        <v>824508</v>
      </c>
      <c r="C6" s="1" t="s">
        <v>22</v>
      </c>
      <c r="D6" s="1" t="s">
        <v>23</v>
      </c>
      <c r="E6" s="2" t="s">
        <v>24</v>
      </c>
      <c r="F6" s="2" t="s">
        <v>25</v>
      </c>
      <c r="G6" s="2">
        <v>0</v>
      </c>
      <c r="H6" s="2">
        <v>0</v>
      </c>
      <c r="I6" s="1">
        <v>0</v>
      </c>
      <c r="J6" s="3" t="s">
        <v>16</v>
      </c>
      <c r="K6" s="2" t="str">
        <f>J6*531.30</f>
        <v>0</v>
      </c>
      <c r="L6" s="5"/>
    </row>
    <row r="7" spans="1:12" customHeight="1" ht="105" outlineLevel="3">
      <c r="A7" s="1"/>
      <c r="B7" s="1">
        <v>824509</v>
      </c>
      <c r="C7" s="1" t="s">
        <v>26</v>
      </c>
      <c r="D7" s="1" t="s">
        <v>27</v>
      </c>
      <c r="E7" s="2" t="s">
        <v>28</v>
      </c>
      <c r="F7" s="2" t="s">
        <v>29</v>
      </c>
      <c r="G7" s="2">
        <v>0</v>
      </c>
      <c r="H7" s="2">
        <v>0</v>
      </c>
      <c r="I7" s="1">
        <v>0</v>
      </c>
      <c r="J7" s="3" t="s">
        <v>16</v>
      </c>
      <c r="K7" s="2" t="str">
        <f>J7*666.82</f>
        <v>0</v>
      </c>
      <c r="L7" s="5"/>
    </row>
    <row r="8" spans="1:12" customHeight="1" ht="105" outlineLevel="3">
      <c r="A8" s="1"/>
      <c r="B8" s="1">
        <v>824510</v>
      </c>
      <c r="C8" s="1" t="s">
        <v>30</v>
      </c>
      <c r="D8" s="1" t="s">
        <v>31</v>
      </c>
      <c r="E8" s="2" t="s">
        <v>32</v>
      </c>
      <c r="F8" s="2" t="s">
        <v>33</v>
      </c>
      <c r="G8" s="2">
        <v>0</v>
      </c>
      <c r="H8" s="2">
        <v>0</v>
      </c>
      <c r="I8" s="1">
        <v>0</v>
      </c>
      <c r="J8" s="3" t="s">
        <v>16</v>
      </c>
      <c r="K8" s="2" t="str">
        <f>J8*1062.60</f>
        <v>0</v>
      </c>
      <c r="L8" s="5"/>
    </row>
    <row r="9" spans="1:12" customHeight="1" ht="105" outlineLevel="3">
      <c r="A9" s="1"/>
      <c r="B9" s="1">
        <v>824511</v>
      </c>
      <c r="C9" s="1" t="s">
        <v>34</v>
      </c>
      <c r="D9" s="1" t="s">
        <v>35</v>
      </c>
      <c r="E9" s="2" t="s">
        <v>36</v>
      </c>
      <c r="F9" s="2" t="s">
        <v>37</v>
      </c>
      <c r="G9" s="2">
        <v>1</v>
      </c>
      <c r="H9" s="2">
        <v>0</v>
      </c>
      <c r="I9" s="1">
        <v>0</v>
      </c>
      <c r="J9" s="3" t="s">
        <v>16</v>
      </c>
      <c r="K9" s="2" t="str">
        <f>J9*1581.58</f>
        <v>0</v>
      </c>
      <c r="L9" s="5"/>
    </row>
    <row r="10" spans="1:12" customHeight="1" ht="105" outlineLevel="3">
      <c r="A10" s="1"/>
      <c r="B10" s="1">
        <v>824512</v>
      </c>
      <c r="C10" s="1" t="s">
        <v>38</v>
      </c>
      <c r="D10" s="1" t="s">
        <v>39</v>
      </c>
      <c r="E10" s="2" t="s">
        <v>40</v>
      </c>
      <c r="F10" s="2" t="s">
        <v>41</v>
      </c>
      <c r="G10" s="2">
        <v>0</v>
      </c>
      <c r="H10" s="2">
        <v>0</v>
      </c>
      <c r="I10" s="1">
        <v>0</v>
      </c>
      <c r="J10" s="3" t="s">
        <v>16</v>
      </c>
      <c r="K10" s="2" t="str">
        <f>J10*2322.32</f>
        <v>0</v>
      </c>
      <c r="L10" s="5"/>
    </row>
    <row r="11" spans="1:12" customHeight="1" ht="105" outlineLevel="3">
      <c r="A11" s="1"/>
      <c r="B11" s="1">
        <v>824513</v>
      </c>
      <c r="C11" s="1" t="s">
        <v>42</v>
      </c>
      <c r="D11" s="1" t="s">
        <v>43</v>
      </c>
      <c r="E11" s="2" t="s">
        <v>44</v>
      </c>
      <c r="F11" s="2" t="s">
        <v>45</v>
      </c>
      <c r="G11" s="2" t="s">
        <v>46</v>
      </c>
      <c r="H11" s="2">
        <v>0</v>
      </c>
      <c r="I11" s="1">
        <v>0</v>
      </c>
      <c r="J11" s="3" t="s">
        <v>16</v>
      </c>
      <c r="K11" s="2" t="str">
        <f>J11*3508.12</f>
        <v>0</v>
      </c>
      <c r="L11" s="5"/>
    </row>
    <row r="12" spans="1:12" customHeight="1" ht="105" outlineLevel="3">
      <c r="A12" s="1"/>
      <c r="B12" s="1">
        <v>826549</v>
      </c>
      <c r="C12" s="1" t="s">
        <v>47</v>
      </c>
      <c r="D12" s="1" t="s">
        <v>48</v>
      </c>
      <c r="E12" s="2" t="s">
        <v>49</v>
      </c>
      <c r="F12" s="2" t="s">
        <v>50</v>
      </c>
      <c r="G12" s="2" t="s">
        <v>51</v>
      </c>
      <c r="H12" s="2">
        <v>0</v>
      </c>
      <c r="I12" s="1">
        <v>0</v>
      </c>
      <c r="J12" s="3" t="s">
        <v>16</v>
      </c>
      <c r="K12" s="2" t="str">
        <f>J12*455.84</f>
        <v>0</v>
      </c>
      <c r="L12" s="5"/>
    </row>
    <row r="13" spans="1:12" customHeight="1" ht="105" outlineLevel="3">
      <c r="A13" s="1"/>
      <c r="B13" s="1">
        <v>826550</v>
      </c>
      <c r="C13" s="1" t="s">
        <v>52</v>
      </c>
      <c r="D13" s="1" t="s">
        <v>53</v>
      </c>
      <c r="E13" s="2" t="s">
        <v>54</v>
      </c>
      <c r="F13" s="2" t="s">
        <v>55</v>
      </c>
      <c r="G13" s="2">
        <v>3</v>
      </c>
      <c r="H13" s="2">
        <v>0</v>
      </c>
      <c r="I13" s="1">
        <v>0</v>
      </c>
      <c r="J13" s="3" t="s">
        <v>16</v>
      </c>
      <c r="K13" s="2" t="str">
        <f>J13*645.26</f>
        <v>0</v>
      </c>
      <c r="L13" s="5"/>
    </row>
    <row r="14" spans="1:12" customHeight="1" ht="105" outlineLevel="3">
      <c r="A14" s="1"/>
      <c r="B14" s="1">
        <v>826551</v>
      </c>
      <c r="C14" s="1" t="s">
        <v>56</v>
      </c>
      <c r="D14" s="1" t="s">
        <v>57</v>
      </c>
      <c r="E14" s="2" t="s">
        <v>58</v>
      </c>
      <c r="F14" s="2" t="s">
        <v>59</v>
      </c>
      <c r="G14" s="2">
        <v>1</v>
      </c>
      <c r="H14" s="2">
        <v>0</v>
      </c>
      <c r="I14" s="1">
        <v>0</v>
      </c>
      <c r="J14" s="3" t="s">
        <v>16</v>
      </c>
      <c r="K14" s="2" t="str">
        <f>J14*834.68</f>
        <v>0</v>
      </c>
      <c r="L14" s="5"/>
    </row>
    <row r="15" spans="1:12" customHeight="1" ht="105" outlineLevel="3">
      <c r="A15" s="1"/>
      <c r="B15" s="1">
        <v>826552</v>
      </c>
      <c r="C15" s="1" t="s">
        <v>60</v>
      </c>
      <c r="D15" s="1" t="s">
        <v>61</v>
      </c>
      <c r="E15" s="2" t="s">
        <v>62</v>
      </c>
      <c r="F15" s="2" t="s">
        <v>59</v>
      </c>
      <c r="G15" s="2">
        <v>8</v>
      </c>
      <c r="H15" s="2">
        <v>0</v>
      </c>
      <c r="I15" s="1">
        <v>0</v>
      </c>
      <c r="J15" s="3" t="s">
        <v>16</v>
      </c>
      <c r="K15" s="2" t="str">
        <f>J15*834.68</f>
        <v>0</v>
      </c>
      <c r="L15" s="5"/>
    </row>
    <row r="16" spans="1:12" customHeight="1" ht="105" outlineLevel="3">
      <c r="A16" s="1"/>
      <c r="B16" s="1">
        <v>826553</v>
      </c>
      <c r="C16" s="1" t="s">
        <v>63</v>
      </c>
      <c r="D16" s="1" t="s">
        <v>64</v>
      </c>
      <c r="E16" s="2" t="s">
        <v>65</v>
      </c>
      <c r="F16" s="2" t="s">
        <v>66</v>
      </c>
      <c r="G16" s="2">
        <v>10</v>
      </c>
      <c r="H16" s="2">
        <v>0</v>
      </c>
      <c r="I16" s="1">
        <v>0</v>
      </c>
      <c r="J16" s="3" t="s">
        <v>16</v>
      </c>
      <c r="K16" s="2" t="str">
        <f>J16*1321.32</f>
        <v>0</v>
      </c>
      <c r="L16" s="5"/>
    </row>
    <row r="17" spans="1:12" customHeight="1" ht="105" outlineLevel="3">
      <c r="A17" s="1"/>
      <c r="B17" s="1">
        <v>826554</v>
      </c>
      <c r="C17" s="1" t="s">
        <v>67</v>
      </c>
      <c r="D17" s="1" t="s">
        <v>68</v>
      </c>
      <c r="E17" s="2" t="s">
        <v>69</v>
      </c>
      <c r="F17" s="2" t="s">
        <v>70</v>
      </c>
      <c r="G17" s="2">
        <v>9</v>
      </c>
      <c r="H17" s="2">
        <v>0</v>
      </c>
      <c r="I17" s="1">
        <v>0</v>
      </c>
      <c r="J17" s="3" t="s">
        <v>16</v>
      </c>
      <c r="K17" s="2" t="str">
        <f>J17*2139.06</f>
        <v>0</v>
      </c>
      <c r="L17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L1"/>
  <mergeCells>
    <mergeCell ref="A2:K2"/>
    <mergeCell ref="A3:K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2026-10-24T05:00:11+03:00</dcterms:created>
  <dcterms:modified xsi:type="dcterms:W3CDTF">2026-10-24T05:00:11+03:00</dcterms:modified>
  <dc:title>Untitled Spreadsheet</dc:title>
  <dc:description/>
  <dc:subject/>
  <cp:keywords/>
  <cp:category/>
</cp:coreProperties>
</file>