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<sst xmlns="http://schemas.openxmlformats.org/spreadsheetml/2006/main" uniqueCount="75">
  <si>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</si>
  <si>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</si>
  <si>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</si>
  <si>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</si>
  <si>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</si>
  <si>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</si>
  <si>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</si>
  <si>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</si>
  <si>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</si>
  <si>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</si>
  <si>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Измерительные приборы</t>
  </si>
  <si>
    <t>Манометры и комплектующие</t>
  </si>
  <si>
    <t>Краны и оборудования для манометров</t>
  </si>
  <si>
    <t>KIP-210001</t>
  </si>
  <si>
    <t>кран для манометра Ду 15 (11Б18/38бк) М20*1,5</t>
  </si>
  <si>
    <t>372.13 руб.</t>
  </si>
  <si>
    <t>шт</t>
  </si>
  <si>
    <t>KIP-210002</t>
  </si>
  <si>
    <t>кран для манометра Ду 15 (11Б27п(м)1) G1/2хG1/2</t>
  </si>
  <si>
    <t>0.00 руб.</t>
  </si>
  <si>
    <t>&gt;25</t>
  </si>
  <si>
    <t>KIP-210003</t>
  </si>
  <si>
    <t>кран для манометра Ду 15 (11Б27п(м)1) G1/2хМ20*1,5</t>
  </si>
  <si>
    <t>KIP-210004</t>
  </si>
  <si>
    <t>кран для манометра Ду 15 (11Б38бк) с площадкой</t>
  </si>
  <si>
    <t>520.03 руб.</t>
  </si>
  <si>
    <t>KIP-210005</t>
  </si>
  <si>
    <t>кран для манометра Ду 15 с ручкой (11Б18/38бк)</t>
  </si>
  <si>
    <t>477.19 руб.</t>
  </si>
  <si>
    <t>KIP-210006</t>
  </si>
  <si>
    <t>Переходник для манометра на метрическую резьбу М12 * М20</t>
  </si>
  <si>
    <t>130.56 руб.</t>
  </si>
  <si>
    <t>KIP-210007</t>
  </si>
  <si>
    <t>Переходник для манометра на трубную резьбу M20*G1/2</t>
  </si>
  <si>
    <t>145.69 руб.</t>
  </si>
  <si>
    <t>KIP-210008</t>
  </si>
  <si>
    <t>Переходник для манометра на трубную резьбу М12 * G1/2</t>
  </si>
  <si>
    <t>KIP-210009</t>
  </si>
  <si>
    <t>трубка демпферная ПРЯМАЯ для манометра М20*1,5/G1/2</t>
  </si>
  <si>
    <t>806.50 руб.</t>
  </si>
  <si>
    <t>KIP-210010</t>
  </si>
  <si>
    <t>трубка демпферная УГЛОВАЯ для манометра М20*1,5/G1/2</t>
  </si>
  <si>
    <t>804.61 руб.</t>
  </si>
  <si>
    <t>VLC-900122</t>
  </si>
  <si>
    <t>OR.1807.02</t>
  </si>
  <si>
    <t>Кран для маном. трехход.  1/4"</t>
  </si>
  <si>
    <t>1 566.00 руб.</t>
  </si>
  <si>
    <t>VLC-900123</t>
  </si>
  <si>
    <t>OR.1807.04</t>
  </si>
  <si>
    <t>Кран для маном. трехход.  1/2"</t>
  </si>
  <si>
    <t>1 968.00 руб.</t>
  </si>
  <si>
    <t>VLC-900124</t>
  </si>
  <si>
    <t>OR.1808.04</t>
  </si>
  <si>
    <t>Кран для маном. трехход. с фланцем 1/2"</t>
  </si>
  <si>
    <t>2 427.00 руб.</t>
  </si>
  <si>
    <t>&gt;10</t>
  </si>
  <si>
    <t>VLC-900125</t>
  </si>
  <si>
    <t>OR.1808.02</t>
  </si>
  <si>
    <t>Кран для маном. трехход. с фланцем 1/4"</t>
  </si>
  <si>
    <t>2 128.00 руб.</t>
  </si>
  <si>
    <t>VLC-900126</t>
  </si>
  <si>
    <t>OR.1809.04</t>
  </si>
  <si>
    <t>Демпферная трубка 1/2"</t>
  </si>
  <si>
    <t>1 552.00 руб.</t>
  </si>
  <si>
    <t>VLC-900128</t>
  </si>
  <si>
    <t>VT.1807.RG.04</t>
  </si>
  <si>
    <t>Кран для манометра трехходовой 1/2"</t>
  </si>
  <si>
    <t>1 580.00 руб.</t>
  </si>
  <si>
    <t>VLC-900129</t>
  </si>
  <si>
    <t>VT.1808.RG.04</t>
  </si>
  <si>
    <t>Кран для манометра трехходовой с фланцем 1/2"</t>
  </si>
  <si>
    <t>2 166.00 руб.</t>
  </si>
  <si>
    <t>VLC-900130</t>
  </si>
  <si>
    <t>VT.1809.RN.04</t>
  </si>
  <si>
    <t>1 286.00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</si>
</sst>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1af16f77_86a6_11e9_8101_003048fd731b_46b00c9f_57f4_11ea_810f_003048fd731b1.jpeg"/><Relationship Id="rId2" Type="http://schemas.openxmlformats.org/officeDocument/2006/relationships/image" Target="../media/1af16f79_86a6_11e9_8101_003048fd731b_46b00ca0_57f4_11ea_810f_003048fd731b2.jpeg"/><Relationship Id="rId3" Type="http://schemas.openxmlformats.org/officeDocument/2006/relationships/image" Target="../media/1af16f7b_86a6_11e9_8101_003048fd731b_46b00ca1_57f4_11ea_810f_003048fd731b3.jpeg"/><Relationship Id="rId4" Type="http://schemas.openxmlformats.org/officeDocument/2006/relationships/image" Target="../media/1af16f7d_86a6_11e9_8101_003048fd731b_46b00ca2_57f4_11ea_810f_003048fd731b4.jpeg"/><Relationship Id="rId5" Type="http://schemas.openxmlformats.org/officeDocument/2006/relationships/image" Target="../media/1af16f7f_86a6_11e9_8101_003048fd731b_46b00ca3_57f4_11ea_810f_003048fd731b5.png"/><Relationship Id="rId6" Type="http://schemas.openxmlformats.org/officeDocument/2006/relationships/image" Target="../media/1af16f81_86a6_11e9_8101_003048fd731b_365b9b86_0312_11ef_a5a4_047c1617b1436.jpeg"/><Relationship Id="rId7" Type="http://schemas.openxmlformats.org/officeDocument/2006/relationships/image" Target="../media/1af16f83_86a6_11e9_8101_003048fd731b_365b9b87_0312_11ef_a5a4_047c1617b1437.jpeg"/><Relationship Id="rId8" Type="http://schemas.openxmlformats.org/officeDocument/2006/relationships/image" Target="../media/1af16f85_86a6_11e9_8101_003048fd731b_365b9b88_0312_11ef_a5a4_047c1617b1438.jpeg"/><Relationship Id="rId9" Type="http://schemas.openxmlformats.org/officeDocument/2006/relationships/image" Target="../media/1af16f87_86a6_11e9_8101_003048fd731b_46b00ca4_57f4_11ea_810f_003048fd731b9.jpeg"/><Relationship Id="rId10" Type="http://schemas.openxmlformats.org/officeDocument/2006/relationships/image" Target="../media/1af16f89_86a6_11e9_8101_003048fd731b_46b00ca5_57f4_11ea_810f_003048fd731b10.jpeg"/><Relationship Id="rId11" Type="http://schemas.openxmlformats.org/officeDocument/2006/relationships/image" Target="../media/662b1544_3466_11eb_81f3_003048fd731b_9960d46a_27b4_11ed_a30e_00259070b48711.jpeg"/><Relationship Id="rId12" Type="http://schemas.openxmlformats.org/officeDocument/2006/relationships/image" Target="../media/662b1546_3466_11eb_81f3_003048fd731b_9960d46b_27b4_11ed_a30e_00259070b48712.jpeg"/><Relationship Id="rId13" Type="http://schemas.openxmlformats.org/officeDocument/2006/relationships/image" Target="../media/662b1548_3466_11eb_81f3_003048fd731b_9960d467_27b4_11ed_a30e_00259070b48713.jpeg"/><Relationship Id="rId14" Type="http://schemas.openxmlformats.org/officeDocument/2006/relationships/image" Target="../media/662b154a_3466_11eb_81f3_003048fd731b_9960d468_27b4_11ed_a30e_00259070b48714.jpeg"/><Relationship Id="rId15" Type="http://schemas.openxmlformats.org/officeDocument/2006/relationships/image" Target="../media/662b154c_3466_11eb_81f3_003048fd731b_9960d469_27b4_11ed_a30e_00259070b48715.jpeg"/><Relationship Id="rId16" Type="http://schemas.openxmlformats.org/officeDocument/2006/relationships/image" Target="../media/662b1550_3466_11eb_81f3_003048fd731b_365b9b89_0312_11ef_a5a4_047c1617b14316.jpeg"/><Relationship Id="rId17" Type="http://schemas.openxmlformats.org/officeDocument/2006/relationships/image" Target="../media/662b1552_3466_11eb_81f3_003048fd731b_365b9b8d_0312_11ef_a5a4_047c1617b14317.jpeg"/><Relationship Id="rId18" Type="http://schemas.openxmlformats.org/officeDocument/2006/relationships/image" Target="../media/662b1554_3466_11eb_81f3_003048fd731b_365b9b91_0312_11ef_a5a4_047c1617b14318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6" name="Image_20" descr="Image_20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7" name="Image_21" descr="Image_21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8" name="Image_22" descr="Image_22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22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SUM(J2:J22)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821227</v>
      </c>
      <c r="C5" s="1" t="s">
        <v>13</v>
      </c>
      <c r="D5" s="1"/>
      <c r="E5" s="2" t="s">
        <v>14</v>
      </c>
      <c r="F5" s="2" t="s">
        <v>15</v>
      </c>
      <c r="G5" s="2">
        <v>0</v>
      </c>
      <c r="H5" s="2">
        <v>0</v>
      </c>
      <c r="I5" s="1">
        <v>0</v>
      </c>
      <c r="J5" s="3" t="s">
        <v>16</v>
      </c>
      <c r="K5" s="2" t="str">
        <f>J5*372.13</f>
        <v>0</v>
      </c>
      <c r="L5" s="5"/>
    </row>
    <row r="6" spans="1:12" customHeight="1" ht="105" outlineLevel="4">
      <c r="A6" s="1"/>
      <c r="B6" s="1">
        <v>821228</v>
      </c>
      <c r="C6" s="1" t="s">
        <v>17</v>
      </c>
      <c r="D6" s="1"/>
      <c r="E6" s="2" t="s">
        <v>18</v>
      </c>
      <c r="F6" s="2" t="s">
        <v>19</v>
      </c>
      <c r="G6" s="2" t="s">
        <v>20</v>
      </c>
      <c r="H6" s="2">
        <v>0</v>
      </c>
      <c r="I6" s="1">
        <v>0</v>
      </c>
      <c r="J6" s="3" t="s">
        <v>16</v>
      </c>
      <c r="K6" s="2" t="str">
        <f>J6*0.00</f>
        <v>0</v>
      </c>
      <c r="L6" s="5"/>
    </row>
    <row r="7" spans="1:12" customHeight="1" ht="105" outlineLevel="4">
      <c r="A7" s="1"/>
      <c r="B7" s="1">
        <v>821229</v>
      </c>
      <c r="C7" s="1" t="s">
        <v>21</v>
      </c>
      <c r="D7" s="1"/>
      <c r="E7" s="2" t="s">
        <v>22</v>
      </c>
      <c r="F7" s="2" t="s">
        <v>19</v>
      </c>
      <c r="G7" s="2" t="s">
        <v>20</v>
      </c>
      <c r="H7" s="2">
        <v>0</v>
      </c>
      <c r="I7" s="1">
        <v>0</v>
      </c>
      <c r="J7" s="3" t="s">
        <v>16</v>
      </c>
      <c r="K7" s="2" t="str">
        <f>J7*0.00</f>
        <v>0</v>
      </c>
      <c r="L7" s="5"/>
    </row>
    <row r="8" spans="1:12" customHeight="1" ht="105" outlineLevel="4">
      <c r="A8" s="1"/>
      <c r="B8" s="1">
        <v>821230</v>
      </c>
      <c r="C8" s="1" t="s">
        <v>23</v>
      </c>
      <c r="D8" s="1"/>
      <c r="E8" s="2" t="s">
        <v>24</v>
      </c>
      <c r="F8" s="2" t="s">
        <v>25</v>
      </c>
      <c r="G8" s="2">
        <v>5</v>
      </c>
      <c r="H8" s="2">
        <v>0</v>
      </c>
      <c r="I8" s="1">
        <v>0</v>
      </c>
      <c r="J8" s="3" t="s">
        <v>16</v>
      </c>
      <c r="K8" s="2" t="str">
        <f>J8*520.03</f>
        <v>0</v>
      </c>
      <c r="L8" s="5"/>
    </row>
    <row r="9" spans="1:12" customHeight="1" ht="105" outlineLevel="4">
      <c r="A9" s="1"/>
      <c r="B9" s="1">
        <v>821231</v>
      </c>
      <c r="C9" s="1" t="s">
        <v>26</v>
      </c>
      <c r="D9" s="1"/>
      <c r="E9" s="2" t="s">
        <v>27</v>
      </c>
      <c r="F9" s="2" t="s">
        <v>28</v>
      </c>
      <c r="G9" s="2">
        <v>0</v>
      </c>
      <c r="H9" s="2">
        <v>0</v>
      </c>
      <c r="I9" s="1">
        <v>0</v>
      </c>
      <c r="J9" s="3" t="s">
        <v>16</v>
      </c>
      <c r="K9" s="2" t="str">
        <f>J9*477.19</f>
        <v>0</v>
      </c>
      <c r="L9" s="5"/>
    </row>
    <row r="10" spans="1:12" customHeight="1" ht="105" outlineLevel="4">
      <c r="A10" s="1"/>
      <c r="B10" s="1">
        <v>821232</v>
      </c>
      <c r="C10" s="1" t="s">
        <v>29</v>
      </c>
      <c r="D10" s="1"/>
      <c r="E10" s="2" t="s">
        <v>30</v>
      </c>
      <c r="F10" s="2" t="s">
        <v>31</v>
      </c>
      <c r="G10" s="2">
        <v>0</v>
      </c>
      <c r="H10" s="2">
        <v>0</v>
      </c>
      <c r="I10" s="1">
        <v>0</v>
      </c>
      <c r="J10" s="3" t="s">
        <v>16</v>
      </c>
      <c r="K10" s="2" t="str">
        <f>J10*130.56</f>
        <v>0</v>
      </c>
      <c r="L10" s="5"/>
    </row>
    <row r="11" spans="1:12" customHeight="1" ht="105" outlineLevel="4">
      <c r="A11" s="1"/>
      <c r="B11" s="1">
        <v>821233</v>
      </c>
      <c r="C11" s="1" t="s">
        <v>32</v>
      </c>
      <c r="D11" s="1"/>
      <c r="E11" s="2" t="s">
        <v>33</v>
      </c>
      <c r="F11" s="2" t="s">
        <v>34</v>
      </c>
      <c r="G11" s="2">
        <v>0</v>
      </c>
      <c r="H11" s="2">
        <v>0</v>
      </c>
      <c r="I11" s="1">
        <v>0</v>
      </c>
      <c r="J11" s="3" t="s">
        <v>16</v>
      </c>
      <c r="K11" s="2" t="str">
        <f>J11*145.69</f>
        <v>0</v>
      </c>
      <c r="L11" s="5"/>
    </row>
    <row r="12" spans="1:12" customHeight="1" ht="105" outlineLevel="4">
      <c r="A12" s="1"/>
      <c r="B12" s="1">
        <v>821234</v>
      </c>
      <c r="C12" s="1" t="s">
        <v>35</v>
      </c>
      <c r="D12" s="1"/>
      <c r="E12" s="2" t="s">
        <v>36</v>
      </c>
      <c r="F12" s="2" t="s">
        <v>31</v>
      </c>
      <c r="G12" s="2">
        <v>0</v>
      </c>
      <c r="H12" s="2">
        <v>0</v>
      </c>
      <c r="I12" s="1">
        <v>0</v>
      </c>
      <c r="J12" s="3" t="s">
        <v>16</v>
      </c>
      <c r="K12" s="2" t="str">
        <f>J12*130.56</f>
        <v>0</v>
      </c>
      <c r="L12" s="5"/>
    </row>
    <row r="13" spans="1:12" customHeight="1" ht="105" outlineLevel="4">
      <c r="A13" s="1"/>
      <c r="B13" s="1">
        <v>821235</v>
      </c>
      <c r="C13" s="1" t="s">
        <v>37</v>
      </c>
      <c r="D13" s="1"/>
      <c r="E13" s="2" t="s">
        <v>38</v>
      </c>
      <c r="F13" s="2" t="s">
        <v>39</v>
      </c>
      <c r="G13" s="2">
        <v>0</v>
      </c>
      <c r="H13" s="2">
        <v>0</v>
      </c>
      <c r="I13" s="1">
        <v>0</v>
      </c>
      <c r="J13" s="3" t="s">
        <v>16</v>
      </c>
      <c r="K13" s="2" t="str">
        <f>J13*806.50</f>
        <v>0</v>
      </c>
      <c r="L13" s="5"/>
    </row>
    <row r="14" spans="1:12" customHeight="1" ht="105" outlineLevel="4">
      <c r="A14" s="1"/>
      <c r="B14" s="1">
        <v>821236</v>
      </c>
      <c r="C14" s="1" t="s">
        <v>40</v>
      </c>
      <c r="D14" s="1"/>
      <c r="E14" s="2" t="s">
        <v>41</v>
      </c>
      <c r="F14" s="2" t="s">
        <v>42</v>
      </c>
      <c r="G14" s="2">
        <v>0</v>
      </c>
      <c r="H14" s="2">
        <v>0</v>
      </c>
      <c r="I14" s="1">
        <v>0</v>
      </c>
      <c r="J14" s="3" t="s">
        <v>16</v>
      </c>
      <c r="K14" s="2" t="str">
        <f>J14*804.61</f>
        <v>0</v>
      </c>
      <c r="L14" s="5"/>
    </row>
    <row r="15" spans="1:12" customHeight="1" ht="105" outlineLevel="4">
      <c r="A15" s="1"/>
      <c r="B15" s="1">
        <v>836197</v>
      </c>
      <c r="C15" s="1" t="s">
        <v>43</v>
      </c>
      <c r="D15" s="1" t="s">
        <v>44</v>
      </c>
      <c r="E15" s="2" t="s">
        <v>45</v>
      </c>
      <c r="F15" s="2" t="s">
        <v>46</v>
      </c>
      <c r="G15" s="2">
        <v>0</v>
      </c>
      <c r="H15" s="2">
        <v>0</v>
      </c>
      <c r="I15" s="1">
        <v>0</v>
      </c>
      <c r="J15" s="3" t="s">
        <v>16</v>
      </c>
      <c r="K15" s="2" t="str">
        <f>J15*1566.00</f>
        <v>0</v>
      </c>
      <c r="L15" s="5"/>
    </row>
    <row r="16" spans="1:12" customHeight="1" ht="105" outlineLevel="4">
      <c r="A16" s="1"/>
      <c r="B16" s="1">
        <v>836198</v>
      </c>
      <c r="C16" s="1" t="s">
        <v>47</v>
      </c>
      <c r="D16" s="1" t="s">
        <v>48</v>
      </c>
      <c r="E16" s="2" t="s">
        <v>49</v>
      </c>
      <c r="F16" s="2" t="s">
        <v>50</v>
      </c>
      <c r="G16" s="2">
        <v>0</v>
      </c>
      <c r="H16" s="2">
        <v>0</v>
      </c>
      <c r="I16" s="1">
        <v>0</v>
      </c>
      <c r="J16" s="3" t="s">
        <v>16</v>
      </c>
      <c r="K16" s="2" t="str">
        <f>J16*1968.00</f>
        <v>0</v>
      </c>
      <c r="L16" s="5"/>
    </row>
    <row r="17" spans="1:12" customHeight="1" ht="105" outlineLevel="4">
      <c r="A17" s="1"/>
      <c r="B17" s="1">
        <v>836199</v>
      </c>
      <c r="C17" s="1" t="s">
        <v>51</v>
      </c>
      <c r="D17" s="1" t="s">
        <v>52</v>
      </c>
      <c r="E17" s="2" t="s">
        <v>53</v>
      </c>
      <c r="F17" s="2" t="s">
        <v>54</v>
      </c>
      <c r="G17" s="2">
        <v>0</v>
      </c>
      <c r="H17" s="2" t="s">
        <v>55</v>
      </c>
      <c r="I17" s="1">
        <v>0</v>
      </c>
      <c r="J17" s="3" t="s">
        <v>16</v>
      </c>
      <c r="K17" s="2" t="str">
        <f>J17*2427.00</f>
        <v>0</v>
      </c>
      <c r="L17" s="5"/>
    </row>
    <row r="18" spans="1:12" customHeight="1" ht="105" outlineLevel="4">
      <c r="A18" s="1"/>
      <c r="B18" s="1">
        <v>836200</v>
      </c>
      <c r="C18" s="1" t="s">
        <v>56</v>
      </c>
      <c r="D18" s="1" t="s">
        <v>57</v>
      </c>
      <c r="E18" s="2" t="s">
        <v>58</v>
      </c>
      <c r="F18" s="2" t="s">
        <v>59</v>
      </c>
      <c r="G18" s="2">
        <v>0</v>
      </c>
      <c r="H18" s="2">
        <v>0</v>
      </c>
      <c r="I18" s="1">
        <v>0</v>
      </c>
      <c r="J18" s="3" t="s">
        <v>16</v>
      </c>
      <c r="K18" s="2" t="str">
        <f>J18*2128.00</f>
        <v>0</v>
      </c>
      <c r="L18" s="5"/>
    </row>
    <row r="19" spans="1:12" customHeight="1" ht="105" outlineLevel="4">
      <c r="A19" s="1"/>
      <c r="B19" s="1">
        <v>836201</v>
      </c>
      <c r="C19" s="1" t="s">
        <v>60</v>
      </c>
      <c r="D19" s="1" t="s">
        <v>61</v>
      </c>
      <c r="E19" s="2" t="s">
        <v>62</v>
      </c>
      <c r="F19" s="2" t="s">
        <v>63</v>
      </c>
      <c r="G19" s="2">
        <v>0</v>
      </c>
      <c r="H19" s="2">
        <v>0</v>
      </c>
      <c r="I19" s="1">
        <v>0</v>
      </c>
      <c r="J19" s="3" t="s">
        <v>16</v>
      </c>
      <c r="K19" s="2" t="str">
        <f>J19*1552.00</f>
        <v>0</v>
      </c>
      <c r="L19" s="5"/>
    </row>
    <row r="20" spans="1:12" customHeight="1" ht="105" outlineLevel="4">
      <c r="A20" s="1"/>
      <c r="B20" s="1">
        <v>836202</v>
      </c>
      <c r="C20" s="1" t="s">
        <v>64</v>
      </c>
      <c r="D20" s="1" t="s">
        <v>65</v>
      </c>
      <c r="E20" s="2" t="s">
        <v>66</v>
      </c>
      <c r="F20" s="2" t="s">
        <v>67</v>
      </c>
      <c r="G20" s="2">
        <v>0</v>
      </c>
      <c r="H20" s="2">
        <v>0</v>
      </c>
      <c r="I20" s="1">
        <v>0</v>
      </c>
      <c r="J20" s="3" t="s">
        <v>16</v>
      </c>
      <c r="K20" s="2" t="str">
        <f>J20*1580.00</f>
        <v>0</v>
      </c>
      <c r="L20" s="5"/>
    </row>
    <row r="21" spans="1:12" customHeight="1" ht="105" outlineLevel="4">
      <c r="A21" s="1"/>
      <c r="B21" s="1">
        <v>836203</v>
      </c>
      <c r="C21" s="1" t="s">
        <v>68</v>
      </c>
      <c r="D21" s="1" t="s">
        <v>69</v>
      </c>
      <c r="E21" s="2" t="s">
        <v>70</v>
      </c>
      <c r="F21" s="2" t="s">
        <v>71</v>
      </c>
      <c r="G21" s="2">
        <v>0</v>
      </c>
      <c r="H21" s="2">
        <v>0</v>
      </c>
      <c r="I21" s="1">
        <v>0</v>
      </c>
      <c r="J21" s="3" t="s">
        <v>16</v>
      </c>
      <c r="K21" s="2" t="str">
        <f>J21*2166.00</f>
        <v>0</v>
      </c>
      <c r="L21" s="5"/>
    </row>
    <row r="22" spans="1:12" customHeight="1" ht="105" outlineLevel="4">
      <c r="A22" s="1"/>
      <c r="B22" s="1">
        <v>836204</v>
      </c>
      <c r="C22" s="1" t="s">
        <v>72</v>
      </c>
      <c r="D22" s="1" t="s">
        <v>73</v>
      </c>
      <c r="E22" s="2" t="s">
        <v>62</v>
      </c>
      <c r="F22" s="2" t="s">
        <v>74</v>
      </c>
      <c r="G22" s="2">
        <v>0</v>
      </c>
      <c r="H22" s="2">
        <v>0</v>
      </c>
      <c r="I22" s="1">
        <v>0</v>
      </c>
      <c r="J22" s="3" t="s">
        <v>16</v>
      </c>
      <c r="K22" s="2" t="str">
        <f>J22*1286.00</f>
        <v>0</v>
      </c>
      <c r="L22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2026-07-12T09:08:05+03:00</dcterms:created>
  <dcterms:modified xsi:type="dcterms:W3CDTF">2026-07-12T09:08:05+03:00</dcterms:modified>
  <dc:title>Untitled Spreadsheet</dc:title>
  <dc:description/>
  <dc:subject/>
  <cp:keywords/>
  <cp:category/>
</cp:coreProperties>
</file>