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<sst xmlns="http://schemas.openxmlformats.org/spreadsheetml/2006/main" uniqueCount="130">
  <si>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</si>
  <si>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</si>
  <si>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</si>
  <si>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</si>
  <si>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</si>
  <si>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</si>
  <si>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</si>
  <si>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</si>
  <si>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</si>
  <si>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</si>
  <si>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</si>
  <si>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полипропилена</t>
  </si>
  <si>
    <t>Инструменты для полипропилена VALTEC</t>
  </si>
  <si>
    <t>VLC-340001</t>
  </si>
  <si>
    <t>VTp.788.0.050110</t>
  </si>
  <si>
    <t>Резак для полипропиленовых труб (50–110 мм)</t>
  </si>
  <si>
    <t>12 800.00 руб.</t>
  </si>
  <si>
    <t>шт</t>
  </si>
  <si>
    <t>VLC-340003</t>
  </si>
  <si>
    <t>VTp.799.E.020040</t>
  </si>
  <si>
    <t>Комплект сварочного оборудования VALTEC ER-04, 20-40 мм (1500вт)   (1 /5шт)</t>
  </si>
  <si>
    <t>8 661.00 руб.</t>
  </si>
  <si>
    <t>&gt;100</t>
  </si>
  <si>
    <t>VLC-340004</t>
  </si>
  <si>
    <t>VTp.799.E.050075</t>
  </si>
  <si>
    <t>Комплект сварочного оборудования VALTEC ER-03, 50-75 мм (2000вт)   (1 /5шт)</t>
  </si>
  <si>
    <t>18 574.00 руб.</t>
  </si>
  <si>
    <t>VLC-340005</t>
  </si>
  <si>
    <t>VTp.795.0.2025</t>
  </si>
  <si>
    <t>Торцеватель для армированной трубы 20+25  (15 /180шт)</t>
  </si>
  <si>
    <t>900.00 руб.</t>
  </si>
  <si>
    <t>VLC-340006</t>
  </si>
  <si>
    <t>VTp.795.E.020</t>
  </si>
  <si>
    <t>Торцеватель для армированной трубы 20 мм (под эл./инструмент)  (16 /192шт)</t>
  </si>
  <si>
    <t>862.00 руб.</t>
  </si>
  <si>
    <t>&gt;25</t>
  </si>
  <si>
    <t>VLC-340007</t>
  </si>
  <si>
    <t>VTp.795.E.025</t>
  </si>
  <si>
    <t>Торцеватель для армированной трубы 25 мм (под эл./инструмент)  (12 /144шт)</t>
  </si>
  <si>
    <t>934.00 руб.</t>
  </si>
  <si>
    <t>VLC-340008</t>
  </si>
  <si>
    <t>VTp.795.E.032</t>
  </si>
  <si>
    <t>Торцеватель для армированной трубы 32 мм (под эл./инструмент)  (8 /96шт)</t>
  </si>
  <si>
    <t>1 188.00 руб.</t>
  </si>
  <si>
    <t>VLC-340009</t>
  </si>
  <si>
    <t>VTp.795.E.040</t>
  </si>
  <si>
    <t>Торцеватель для армированной трубы 40 мм (под эл./инструмент)  (6 /72шт)</t>
  </si>
  <si>
    <t>1 406.00 руб.</t>
  </si>
  <si>
    <t>&gt;50</t>
  </si>
  <si>
    <t>VLC-340010</t>
  </si>
  <si>
    <t>VTp.795.E.050</t>
  </si>
  <si>
    <t>Торцеватель для армированной трубы 50 мм (под эл./инструмент)   (4 /48шт)</t>
  </si>
  <si>
    <t>1 799.00 руб.</t>
  </si>
  <si>
    <t>VLC-340011</t>
  </si>
  <si>
    <t>VTp.795.0.5063</t>
  </si>
  <si>
    <t>Торцеватель для армированной трубы 50-63</t>
  </si>
  <si>
    <t>3 369.00 руб.</t>
  </si>
  <si>
    <t>VLC-340012</t>
  </si>
  <si>
    <t>VTp.795.0.0075</t>
  </si>
  <si>
    <t>Торцеватель для армированной трубы 75</t>
  </si>
  <si>
    <t>4 361.00 руб.</t>
  </si>
  <si>
    <t>VLC-340013</t>
  </si>
  <si>
    <t>VTp.795.0.0090</t>
  </si>
  <si>
    <t>Торцеватель для армированной трубы 90</t>
  </si>
  <si>
    <t>4 605.00 руб.</t>
  </si>
  <si>
    <t>VLC-340014</t>
  </si>
  <si>
    <t>VTp.797.R.000020</t>
  </si>
  <si>
    <t>Сварочный ремонтный комплект для ППР 9мм</t>
  </si>
  <si>
    <t>2 220.00 руб.</t>
  </si>
  <si>
    <t>VLC-340015</t>
  </si>
  <si>
    <t>VTp.797.W.000020</t>
  </si>
  <si>
    <t>Комплект сварочных насадок для ППР 20мм</t>
  </si>
  <si>
    <t>648.00 руб.</t>
  </si>
  <si>
    <t>&gt;10</t>
  </si>
  <si>
    <t>VLC-340016</t>
  </si>
  <si>
    <t>VTp.797.W.000025</t>
  </si>
  <si>
    <t>Комплект сварочных насадок для ППР 25мм</t>
  </si>
  <si>
    <t>725.00 руб.</t>
  </si>
  <si>
    <t>VLC-340017</t>
  </si>
  <si>
    <t>VTp.797.W.000032</t>
  </si>
  <si>
    <t>Комплект сварочных насадок для ППР 32мм</t>
  </si>
  <si>
    <t>839.00 руб.</t>
  </si>
  <si>
    <t>VLC-340018</t>
  </si>
  <si>
    <t>VTp.797.W.000040</t>
  </si>
  <si>
    <t>Комплект сварочных насадок для ППР 40мм</t>
  </si>
  <si>
    <t>957.00 руб.</t>
  </si>
  <si>
    <t>VLC-340019</t>
  </si>
  <si>
    <t>VTp.797.W.000050</t>
  </si>
  <si>
    <t>Комплект сварочных насадок для ППР 50мм</t>
  </si>
  <si>
    <t>1 559.00 руб.</t>
  </si>
  <si>
    <t>VLC-340020</t>
  </si>
  <si>
    <t>VTp.797.W.000063</t>
  </si>
  <si>
    <t>Комплект сварочных насадок для ППР 63мм</t>
  </si>
  <si>
    <t>2 345.00 руб.</t>
  </si>
  <si>
    <t>VLC-340021</t>
  </si>
  <si>
    <t>VTp.797.W.000075</t>
  </si>
  <si>
    <t>Комплект сварочных насадок для ППР 75мм</t>
  </si>
  <si>
    <t>2 893.00 руб.</t>
  </si>
  <si>
    <t>VLC-340022</t>
  </si>
  <si>
    <t>VTp.797.W.000090</t>
  </si>
  <si>
    <t>Комплект сварочных насадок для ППР 90мм</t>
  </si>
  <si>
    <t>3 549.00 руб.</t>
  </si>
  <si>
    <t>VLC-340023</t>
  </si>
  <si>
    <t>VTp.799.L.020032</t>
  </si>
  <si>
    <t>Комплект сварочного оборудования VALTEC, мини 20-32 мм (750вт)</t>
  </si>
  <si>
    <t>5 518.00 руб.</t>
  </si>
  <si>
    <t>VLC-900536</t>
  </si>
  <si>
    <t>VTp.795.0.3240</t>
  </si>
  <si>
    <t>Торцеватель для армированной трубы 32+40</t>
  </si>
  <si>
    <t>2 079.00 руб.</t>
  </si>
  <si>
    <t>VLC-901113</t>
  </si>
  <si>
    <t>VTp.795.EH.020</t>
  </si>
  <si>
    <t>Торцеватель для армированной трубы 20 мм. под шуруповерт</t>
  </si>
  <si>
    <t>737.00 руб.</t>
  </si>
  <si>
    <t>VLC-901114</t>
  </si>
  <si>
    <t>VTp.795.EH.025</t>
  </si>
  <si>
    <t>Торцеватель для армированной трубы 25 мм. под шуруповерт</t>
  </si>
  <si>
    <t>833.00 руб.</t>
  </si>
  <si>
    <t>VLC-901115</t>
  </si>
  <si>
    <t>VTp.795.EH.032</t>
  </si>
  <si>
    <t>Торцеватель для армированной трубы 32 мм. под шуруповерт</t>
  </si>
  <si>
    <t>973.00 руб.</t>
  </si>
  <si>
    <t>VLC-901116</t>
  </si>
  <si>
    <t>VTp.795.EH.040</t>
  </si>
  <si>
    <t>Торцеватель для армированной трубы 40 мм. под шуруповерт</t>
  </si>
  <si>
    <t>1 271.00 руб.</t>
  </si>
  <si>
    <t>VLC-901117</t>
  </si>
  <si>
    <t>VTp.795.EH.050</t>
  </si>
  <si>
    <t>Торцеватель для армированной трубы 50 мм. под шуруповерт</t>
  </si>
  <si>
    <t>1 687.00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</si>
</sst>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7c_86a6_11e9_8101_003048fd731b_f51b3d29_281b_11ed_a30f_00259070b4871.jpeg"/><Relationship Id="rId2" Type="http://schemas.openxmlformats.org/officeDocument/2006/relationships/image" Target="../media/a0a45681_86a6_11e9_8101_003048fd731b_f51b3cb1_281b_11ed_a30f_00259070b4872.jpeg"/><Relationship Id="rId3" Type="http://schemas.openxmlformats.org/officeDocument/2006/relationships/image" Target="../media/a0a45684_86a6_11e9_8101_003048fd731b_f51b3cb8_281b_11ed_a30f_00259070b4873.jpeg"/><Relationship Id="rId4" Type="http://schemas.openxmlformats.org/officeDocument/2006/relationships/image" Target="../media/a0a45687_86a6_11e9_8101_003048fd731b_f51b3cff_281b_11ed_a30f_00259070b4874.jpeg"/><Relationship Id="rId5" Type="http://schemas.openxmlformats.org/officeDocument/2006/relationships/image" Target="../media/a0a4568b_86a6_11e9_8101_003048fd731b_4396be25_0312_11ef_a5a4_047c1617b1435.jpeg"/><Relationship Id="rId6" Type="http://schemas.openxmlformats.org/officeDocument/2006/relationships/image" Target="../media/a0a4568f_86a6_11e9_8101_003048fd731b_4396be29_0312_11ef_a5a4_047c1617b1436.jpeg"/><Relationship Id="rId7" Type="http://schemas.openxmlformats.org/officeDocument/2006/relationships/image" Target="../media/a0a45693_86a6_11e9_8101_003048fd731b_4396be2d_0312_11ef_a5a4_047c1617b1437.jpeg"/><Relationship Id="rId8" Type="http://schemas.openxmlformats.org/officeDocument/2006/relationships/image" Target="../media/a0a45697_86a6_11e9_8101_003048fd731b_4396be31_0312_11ef_a5a4_047c1617b1438.jpeg"/><Relationship Id="rId9" Type="http://schemas.openxmlformats.org/officeDocument/2006/relationships/image" Target="../media/a0a4569b_86a6_11e9_8101_003048fd731b_4396be35_0312_11ef_a5a4_047c1617b1439.jpeg"/><Relationship Id="rId10" Type="http://schemas.openxmlformats.org/officeDocument/2006/relationships/image" Target="../media/a0a4569f_86a6_11e9_8101_003048fd731b_4396be23_0312_11ef_a5a4_047c1617b14310.jpeg"/><Relationship Id="rId11" Type="http://schemas.openxmlformats.org/officeDocument/2006/relationships/image" Target="../media/a0a456a1_86a6_11e9_8101_003048fd731b_4396be1d_0312_11ef_a5a4_047c1617b14311.jpeg"/><Relationship Id="rId12" Type="http://schemas.openxmlformats.org/officeDocument/2006/relationships/image" Target="../media/a0a456a3_86a6_11e9_8101_003048fd731b_4396be1f_0312_11ef_a5a4_047c1617b14312.jpeg"/><Relationship Id="rId13" Type="http://schemas.openxmlformats.org/officeDocument/2006/relationships/image" Target="../media/a0a456a5_86a6_11e9_8101_003048fd731b_f51b3d1b_281b_11ed_a30f_00259070b48713.jpeg"/><Relationship Id="rId14" Type="http://schemas.openxmlformats.org/officeDocument/2006/relationships/image" Target="../media/a0a456a7_86a6_11e9_8101_003048fd731b_f51b3cbf_281b_11ed_a30f_00259070b48714.jpeg"/><Relationship Id="rId15" Type="http://schemas.openxmlformats.org/officeDocument/2006/relationships/image" Target="../media/a0a456a9_86a6_11e9_8101_003048fd731b_f51b3cc6_281b_11ed_a30f_00259070b48715.jpeg"/><Relationship Id="rId16" Type="http://schemas.openxmlformats.org/officeDocument/2006/relationships/image" Target="../media/a0a456ab_86a6_11e9_8101_003048fd731b_f51b3ccd_281b_11ed_a30f_00259070b48716.jpeg"/><Relationship Id="rId17" Type="http://schemas.openxmlformats.org/officeDocument/2006/relationships/image" Target="../media/a0a456ad_86a6_11e9_8101_003048fd731b_f51b3cd4_281b_11ed_a30f_00259070b48717.jpeg"/><Relationship Id="rId18" Type="http://schemas.openxmlformats.org/officeDocument/2006/relationships/image" Target="../media/a0a456af_86a6_11e9_8101_003048fd731b_f51b3cdb_281b_11ed_a30f_00259070b48718.jpeg"/><Relationship Id="rId19" Type="http://schemas.openxmlformats.org/officeDocument/2006/relationships/image" Target="../media/a0a456b1_86a6_11e9_8101_003048fd731b_f51b3ce2_281b_11ed_a30f_00259070b48719.jpeg"/><Relationship Id="rId20" Type="http://schemas.openxmlformats.org/officeDocument/2006/relationships/image" Target="../media/a0a456b3_86a6_11e9_8101_003048fd731b_f51b3ce9_281b_11ed_a30f_00259070b48720.jpeg"/><Relationship Id="rId21" Type="http://schemas.openxmlformats.org/officeDocument/2006/relationships/image" Target="../media/a0a456b5_86a6_11e9_8101_003048fd731b_f51b3cf0_281b_11ed_a30f_00259070b48721.jpeg"/><Relationship Id="rId22" Type="http://schemas.openxmlformats.org/officeDocument/2006/relationships/image" Target="../media/ccf1937b_ffba_11e9_810b_003048fd731b_f51b3d22_281b_11ed_a30f_00259070b48722.jpeg"/><Relationship Id="rId23" Type="http://schemas.openxmlformats.org/officeDocument/2006/relationships/image" Target="../media/75c1f4ad_c7a6_11ed_a3fe_047c1617b143_4396be21_0312_11ef_a5a4_047c1617b14323.jpeg"/><Relationship Id="rId24" Type="http://schemas.openxmlformats.org/officeDocument/2006/relationships/image" Target="../media/b7995f9f_96ee_11f0_a7c5_047c1617b143_fafd76d0_b70d_11f0_a7ef_047c1617b14324.jpeg"/><Relationship Id="rId25" Type="http://schemas.openxmlformats.org/officeDocument/2006/relationships/image" Target="../media/b7995fa1_96ee_11f0_a7c5_047c1617b143_fafd76d4_b70d_11f0_a7ef_047c1617b14325.jpeg"/><Relationship Id="rId26" Type="http://schemas.openxmlformats.org/officeDocument/2006/relationships/image" Target="../media/b7995fa3_96ee_11f0_a7c5_047c1617b143_fafd76d8_b70d_11f0_a7ef_047c1617b14326.jpeg"/><Relationship Id="rId27" Type="http://schemas.openxmlformats.org/officeDocument/2006/relationships/image" Target="../media/b7995fa5_96ee_11f0_a7c5_047c1617b143_fafd76dc_b70d_11f0_a7ef_047c1617b14327.jpeg"/><Relationship Id="rId28" Type="http://schemas.openxmlformats.org/officeDocument/2006/relationships/image" Target="../media/b7995fa7_96ee_11f0_a7c5_047c1617b143_fafd76e0_b70d_11f0_a7ef_047c1617b1432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822510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7</v>
      </c>
      <c r="I5" s="1">
        <v>0</v>
      </c>
      <c r="J5" s="3" t="s">
        <v>17</v>
      </c>
      <c r="K5" s="2" t="str">
        <f>J5*12800.00</f>
        <v>0</v>
      </c>
      <c r="L5" s="5"/>
    </row>
    <row r="6" spans="1:12" customHeight="1" ht="105" outlineLevel="4">
      <c r="A6" s="1"/>
      <c r="B6" s="1">
        <v>822512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 t="s">
        <v>22</v>
      </c>
      <c r="I6" s="1">
        <v>0</v>
      </c>
      <c r="J6" s="3" t="s">
        <v>17</v>
      </c>
      <c r="K6" s="2" t="str">
        <f>J6*8661.00</f>
        <v>0</v>
      </c>
      <c r="L6" s="5"/>
    </row>
    <row r="7" spans="1:12" customHeight="1" ht="105" outlineLevel="4">
      <c r="A7" s="1"/>
      <c r="B7" s="1">
        <v>822513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7</v>
      </c>
      <c r="I7" s="1">
        <v>0</v>
      </c>
      <c r="J7" s="3" t="s">
        <v>17</v>
      </c>
      <c r="K7" s="2" t="str">
        <f>J7*18574.00</f>
        <v>0</v>
      </c>
      <c r="L7" s="5"/>
    </row>
    <row r="8" spans="1:12" customHeight="1" ht="105" outlineLevel="4">
      <c r="A8" s="1"/>
      <c r="B8" s="1">
        <v>822514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1</v>
      </c>
      <c r="H8" s="2">
        <v>0</v>
      </c>
      <c r="I8" s="1">
        <v>0</v>
      </c>
      <c r="J8" s="3" t="s">
        <v>17</v>
      </c>
      <c r="K8" s="2" t="str">
        <f>J8*900.00</f>
        <v>0</v>
      </c>
      <c r="L8" s="5"/>
    </row>
    <row r="9" spans="1:12" customHeight="1" ht="105" outlineLevel="4">
      <c r="A9" s="1"/>
      <c r="B9" s="1">
        <v>822515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4</v>
      </c>
      <c r="H9" s="2" t="s">
        <v>35</v>
      </c>
      <c r="I9" s="1">
        <v>0</v>
      </c>
      <c r="J9" s="3" t="s">
        <v>17</v>
      </c>
      <c r="K9" s="2" t="str">
        <f>J9*862.00</f>
        <v>0</v>
      </c>
      <c r="L9" s="5"/>
    </row>
    <row r="10" spans="1:12" customHeight="1" ht="105" outlineLevel="4">
      <c r="A10" s="1"/>
      <c r="B10" s="1">
        <v>822516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4</v>
      </c>
      <c r="H10" s="2">
        <v>5</v>
      </c>
      <c r="I10" s="1">
        <v>0</v>
      </c>
      <c r="J10" s="3" t="s">
        <v>17</v>
      </c>
      <c r="K10" s="2" t="str">
        <f>J10*934.00</f>
        <v>0</v>
      </c>
      <c r="L10" s="5"/>
    </row>
    <row r="11" spans="1:12" customHeight="1" ht="105" outlineLevel="4">
      <c r="A11" s="1"/>
      <c r="B11" s="1">
        <v>822517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17</v>
      </c>
      <c r="K11" s="2" t="str">
        <f>J11*1188.00</f>
        <v>0</v>
      </c>
      <c r="L11" s="5"/>
    </row>
    <row r="12" spans="1:12" customHeight="1" ht="105" outlineLevel="4">
      <c r="A12" s="1"/>
      <c r="B12" s="1">
        <v>822518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2</v>
      </c>
      <c r="H12" s="2" t="s">
        <v>48</v>
      </c>
      <c r="I12" s="1">
        <v>0</v>
      </c>
      <c r="J12" s="3" t="s">
        <v>17</v>
      </c>
      <c r="K12" s="2" t="str">
        <f>J12*1406.00</f>
        <v>0</v>
      </c>
      <c r="L12" s="5"/>
    </row>
    <row r="13" spans="1:12" customHeight="1" ht="105" outlineLevel="4">
      <c r="A13" s="1"/>
      <c r="B13" s="1">
        <v>822519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1</v>
      </c>
      <c r="H13" s="2" t="s">
        <v>22</v>
      </c>
      <c r="I13" s="1">
        <v>0</v>
      </c>
      <c r="J13" s="3" t="s">
        <v>17</v>
      </c>
      <c r="K13" s="2" t="str">
        <f>J13*1799.00</f>
        <v>0</v>
      </c>
      <c r="L13" s="5"/>
    </row>
    <row r="14" spans="1:12" customHeight="1" ht="105" outlineLevel="4">
      <c r="A14" s="1"/>
      <c r="B14" s="1">
        <v>822520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7</v>
      </c>
      <c r="I14" s="1">
        <v>0</v>
      </c>
      <c r="J14" s="3" t="s">
        <v>17</v>
      </c>
      <c r="K14" s="2" t="str">
        <f>J14*3369.00</f>
        <v>0</v>
      </c>
      <c r="L14" s="5"/>
    </row>
    <row r="15" spans="1:12" customHeight="1" ht="105" outlineLevel="4">
      <c r="A15" s="1"/>
      <c r="B15" s="1">
        <v>822521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>
        <v>2</v>
      </c>
      <c r="I15" s="1">
        <v>0</v>
      </c>
      <c r="J15" s="3" t="s">
        <v>17</v>
      </c>
      <c r="K15" s="2" t="str">
        <f>J15*4361.00</f>
        <v>0</v>
      </c>
      <c r="L15" s="5"/>
    </row>
    <row r="16" spans="1:12" customHeight="1" ht="105" outlineLevel="4">
      <c r="A16" s="1"/>
      <c r="B16" s="1">
        <v>822522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2</v>
      </c>
      <c r="I16" s="1">
        <v>0</v>
      </c>
      <c r="J16" s="3" t="s">
        <v>17</v>
      </c>
      <c r="K16" s="2" t="str">
        <f>J16*4605.00</f>
        <v>0</v>
      </c>
      <c r="L16" s="5"/>
    </row>
    <row r="17" spans="1:12" customHeight="1" ht="105" outlineLevel="4">
      <c r="A17" s="1"/>
      <c r="B17" s="1">
        <v>822523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3</v>
      </c>
      <c r="H17" s="2" t="s">
        <v>35</v>
      </c>
      <c r="I17" s="1">
        <v>0</v>
      </c>
      <c r="J17" s="3" t="s">
        <v>17</v>
      </c>
      <c r="K17" s="2" t="str">
        <f>J17*2220.00</f>
        <v>0</v>
      </c>
      <c r="L17" s="5"/>
    </row>
    <row r="18" spans="1:12" customHeight="1" ht="105" outlineLevel="4">
      <c r="A18" s="1"/>
      <c r="B18" s="1">
        <v>822524</v>
      </c>
      <c r="C18" s="1" t="s">
        <v>69</v>
      </c>
      <c r="D18" s="1" t="s">
        <v>70</v>
      </c>
      <c r="E18" s="2" t="s">
        <v>71</v>
      </c>
      <c r="F18" s="2" t="s">
        <v>72</v>
      </c>
      <c r="G18" s="2" t="s">
        <v>73</v>
      </c>
      <c r="H18" s="2" t="s">
        <v>22</v>
      </c>
      <c r="I18" s="1">
        <v>0</v>
      </c>
      <c r="J18" s="3" t="s">
        <v>17</v>
      </c>
      <c r="K18" s="2" t="str">
        <f>J18*648.00</f>
        <v>0</v>
      </c>
      <c r="L18" s="5"/>
    </row>
    <row r="19" spans="1:12" customHeight="1" ht="105" outlineLevel="4">
      <c r="A19" s="1"/>
      <c r="B19" s="1">
        <v>822525</v>
      </c>
      <c r="C19" s="1" t="s">
        <v>74</v>
      </c>
      <c r="D19" s="1" t="s">
        <v>75</v>
      </c>
      <c r="E19" s="2" t="s">
        <v>76</v>
      </c>
      <c r="F19" s="2" t="s">
        <v>77</v>
      </c>
      <c r="G19" s="2" t="s">
        <v>73</v>
      </c>
      <c r="H19" s="2" t="s">
        <v>22</v>
      </c>
      <c r="I19" s="1">
        <v>0</v>
      </c>
      <c r="J19" s="3" t="s">
        <v>17</v>
      </c>
      <c r="K19" s="2" t="str">
        <f>J19*725.00</f>
        <v>0</v>
      </c>
      <c r="L19" s="5"/>
    </row>
    <row r="20" spans="1:12" customHeight="1" ht="105" outlineLevel="4">
      <c r="A20" s="1"/>
      <c r="B20" s="1">
        <v>822526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8</v>
      </c>
      <c r="H20" s="2" t="s">
        <v>22</v>
      </c>
      <c r="I20" s="1">
        <v>0</v>
      </c>
      <c r="J20" s="3" t="s">
        <v>17</v>
      </c>
      <c r="K20" s="2" t="str">
        <f>J20*839.00</f>
        <v>0</v>
      </c>
      <c r="L20" s="5"/>
    </row>
    <row r="21" spans="1:12" customHeight="1" ht="105" outlineLevel="4">
      <c r="A21" s="1"/>
      <c r="B21" s="1">
        <v>822527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4</v>
      </c>
      <c r="H21" s="2" t="s">
        <v>35</v>
      </c>
      <c r="I21" s="1">
        <v>0</v>
      </c>
      <c r="J21" s="3" t="s">
        <v>17</v>
      </c>
      <c r="K21" s="2" t="str">
        <f>J21*957.00</f>
        <v>0</v>
      </c>
      <c r="L21" s="5"/>
    </row>
    <row r="22" spans="1:12" customHeight="1" ht="105" outlineLevel="4">
      <c r="A22" s="1"/>
      <c r="B22" s="1">
        <v>822528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3</v>
      </c>
      <c r="H22" s="2" t="s">
        <v>35</v>
      </c>
      <c r="I22" s="1">
        <v>0</v>
      </c>
      <c r="J22" s="3" t="s">
        <v>17</v>
      </c>
      <c r="K22" s="2" t="str">
        <f>J22*1559.00</f>
        <v>0</v>
      </c>
      <c r="L22" s="5"/>
    </row>
    <row r="23" spans="1:12" customHeight="1" ht="105" outlineLevel="4">
      <c r="A23" s="1"/>
      <c r="B23" s="1">
        <v>822529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2</v>
      </c>
      <c r="H23" s="2">
        <v>4</v>
      </c>
      <c r="I23" s="1">
        <v>0</v>
      </c>
      <c r="J23" s="3" t="s">
        <v>17</v>
      </c>
      <c r="K23" s="2" t="str">
        <f>J23*2345.00</f>
        <v>0</v>
      </c>
      <c r="L23" s="5"/>
    </row>
    <row r="24" spans="1:12" customHeight="1" ht="105" outlineLevel="4">
      <c r="A24" s="1"/>
      <c r="B24" s="1">
        <v>822530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1</v>
      </c>
      <c r="H24" s="2" t="s">
        <v>73</v>
      </c>
      <c r="I24" s="1">
        <v>0</v>
      </c>
      <c r="J24" s="3" t="s">
        <v>17</v>
      </c>
      <c r="K24" s="2" t="str">
        <f>J24*2893.00</f>
        <v>0</v>
      </c>
      <c r="L24" s="5"/>
    </row>
    <row r="25" spans="1:12" customHeight="1" ht="105" outlineLevel="4">
      <c r="A25" s="1"/>
      <c r="B25" s="1">
        <v>822531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1</v>
      </c>
      <c r="H25" s="2">
        <v>10</v>
      </c>
      <c r="I25" s="1">
        <v>0</v>
      </c>
      <c r="J25" s="3" t="s">
        <v>17</v>
      </c>
      <c r="K25" s="2" t="str">
        <f>J25*3549.00</f>
        <v>0</v>
      </c>
      <c r="L25" s="5"/>
    </row>
    <row r="26" spans="1:12" customHeight="1" ht="105" outlineLevel="4">
      <c r="A26" s="1"/>
      <c r="B26" s="1">
        <v>824484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0</v>
      </c>
      <c r="H26" s="2">
        <v>0</v>
      </c>
      <c r="I26" s="1">
        <v>0</v>
      </c>
      <c r="J26" s="3" t="s">
        <v>17</v>
      </c>
      <c r="K26" s="2" t="str">
        <f>J26*5518.00</f>
        <v>0</v>
      </c>
      <c r="L26" s="5"/>
    </row>
    <row r="27" spans="1:12" customHeight="1" ht="105" outlineLevel="4">
      <c r="A27" s="1"/>
      <c r="B27" s="1">
        <v>877711</v>
      </c>
      <c r="C27" s="1" t="s">
        <v>106</v>
      </c>
      <c r="D27" s="1" t="s">
        <v>107</v>
      </c>
      <c r="E27" s="2" t="s">
        <v>108</v>
      </c>
      <c r="F27" s="2" t="s">
        <v>109</v>
      </c>
      <c r="G27" s="2">
        <v>0</v>
      </c>
      <c r="H27" s="2">
        <v>0</v>
      </c>
      <c r="I27" s="1">
        <v>0</v>
      </c>
      <c r="J27" s="3" t="s">
        <v>17</v>
      </c>
      <c r="K27" s="2" t="str">
        <f>J27*2079.00</f>
        <v>0</v>
      </c>
      <c r="L27" s="5"/>
    </row>
    <row r="28" spans="1:12" customHeight="1" ht="105" outlineLevel="4">
      <c r="A28" s="1"/>
      <c r="B28" s="1">
        <v>890201</v>
      </c>
      <c r="C28" s="1" t="s">
        <v>110</v>
      </c>
      <c r="D28" s="1" t="s">
        <v>111</v>
      </c>
      <c r="E28" s="2" t="s">
        <v>112</v>
      </c>
      <c r="F28" s="2" t="s">
        <v>113</v>
      </c>
      <c r="G28" s="2">
        <v>0</v>
      </c>
      <c r="H28" s="2">
        <v>4</v>
      </c>
      <c r="I28" s="1">
        <v>0</v>
      </c>
      <c r="J28" s="3" t="s">
        <v>17</v>
      </c>
      <c r="K28" s="2" t="str">
        <f>J28*737.00</f>
        <v>0</v>
      </c>
      <c r="L28" s="5"/>
    </row>
    <row r="29" spans="1:12" customHeight="1" ht="105" outlineLevel="4">
      <c r="A29" s="1"/>
      <c r="B29" s="1">
        <v>890202</v>
      </c>
      <c r="C29" s="1" t="s">
        <v>114</v>
      </c>
      <c r="D29" s="1" t="s">
        <v>115</v>
      </c>
      <c r="E29" s="2" t="s">
        <v>116</v>
      </c>
      <c r="F29" s="2" t="s">
        <v>117</v>
      </c>
      <c r="G29" s="2">
        <v>0</v>
      </c>
      <c r="H29" s="2">
        <v>0</v>
      </c>
      <c r="I29" s="1">
        <v>0</v>
      </c>
      <c r="J29" s="3" t="s">
        <v>17</v>
      </c>
      <c r="K29" s="2" t="str">
        <f>J29*833.00</f>
        <v>0</v>
      </c>
      <c r="L29" s="5"/>
    </row>
    <row r="30" spans="1:12" customHeight="1" ht="105" outlineLevel="4">
      <c r="A30" s="1"/>
      <c r="B30" s="1">
        <v>890203</v>
      </c>
      <c r="C30" s="1" t="s">
        <v>118</v>
      </c>
      <c r="D30" s="1" t="s">
        <v>119</v>
      </c>
      <c r="E30" s="2" t="s">
        <v>120</v>
      </c>
      <c r="F30" s="2" t="s">
        <v>121</v>
      </c>
      <c r="G30" s="2">
        <v>0</v>
      </c>
      <c r="H30" s="2">
        <v>0</v>
      </c>
      <c r="I30" s="1">
        <v>0</v>
      </c>
      <c r="J30" s="3" t="s">
        <v>17</v>
      </c>
      <c r="K30" s="2" t="str">
        <f>J30*973.00</f>
        <v>0</v>
      </c>
      <c r="L30" s="5"/>
    </row>
    <row r="31" spans="1:12" customHeight="1" ht="105" outlineLevel="4">
      <c r="A31" s="1"/>
      <c r="B31" s="1">
        <v>890204</v>
      </c>
      <c r="C31" s="1" t="s">
        <v>122</v>
      </c>
      <c r="D31" s="1" t="s">
        <v>123</v>
      </c>
      <c r="E31" s="2" t="s">
        <v>124</v>
      </c>
      <c r="F31" s="2" t="s">
        <v>125</v>
      </c>
      <c r="G31" s="2">
        <v>0</v>
      </c>
      <c r="H31" s="2" t="s">
        <v>35</v>
      </c>
      <c r="I31" s="1">
        <v>0</v>
      </c>
      <c r="J31" s="3" t="s">
        <v>17</v>
      </c>
      <c r="K31" s="2" t="str">
        <f>J31*1271.00</f>
        <v>0</v>
      </c>
      <c r="L31" s="5"/>
    </row>
    <row r="32" spans="1:12" customHeight="1" ht="105" outlineLevel="4">
      <c r="A32" s="1"/>
      <c r="B32" s="1">
        <v>890205</v>
      </c>
      <c r="C32" s="1" t="s">
        <v>126</v>
      </c>
      <c r="D32" s="1" t="s">
        <v>127</v>
      </c>
      <c r="E32" s="2" t="s">
        <v>128</v>
      </c>
      <c r="F32" s="2" t="s">
        <v>129</v>
      </c>
      <c r="G32" s="2">
        <v>0</v>
      </c>
      <c r="H32" s="2" t="s">
        <v>35</v>
      </c>
      <c r="I32" s="1">
        <v>0</v>
      </c>
      <c r="J32" s="3" t="s">
        <v>17</v>
      </c>
      <c r="K32" s="2" t="str">
        <f>J32*1687.00</f>
        <v>0</v>
      </c>
      <c r="L3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2026-07-12T00:06:20+03:00</dcterms:created>
  <dcterms:modified xsi:type="dcterms:W3CDTF">2026-07-12T00:06:20+03:00</dcterms:modified>
  <dc:title>Untitled Spreadsheet</dc:title>
  <dc:description/>
  <dc:subject/>
  <cp:keywords/>
  <cp:category/>
</cp:coreProperties>
</file>