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<sst xmlns="http://schemas.openxmlformats.org/spreadsheetml/2006/main" uniqueCount="171">
  <si>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</si>
  <si>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</si>
  <si>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</si>
  <si>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</si>
  <si>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</si>
  <si>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</si>
  <si>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</si>
  <si>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</si>
  <si>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</si>
  <si>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</si>
  <si>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</si>
  <si>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</si>
  <si>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</si>
  <si>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</si>
  <si>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</si>
  <si>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</si>
  <si>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</si>
  <si>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&gt;50</t>
  </si>
  <si>
    <t>шт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</si>
  <si>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</si>
  <si>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</si>
  <si>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</si>
  <si>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</si>
  <si>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</si>
  <si>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</si>
  <si>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</si>
  <si>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</si>
  <si>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</si>
  <si>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</si>
  <si>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</si>
  <si>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</si>
  <si>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</si>
  <si>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</si>
  <si>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</si>
  <si>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</si>
  <si>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&gt;25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</si>
  <si>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</si>
  <si>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</si>
  <si>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</si>
  <si>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</si>
  <si>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</si>
  <si>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</si>
  <si>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</si>
  <si>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</si>
  <si>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</si>
  <si>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</si>
  <si>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</si>
  <si>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</si>
  <si>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</si>
  <si>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</si>
  <si>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</si>
  <si>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</si>
  <si>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</si>
  <si>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</si>
  <si>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</si>
  <si>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</si>
  <si>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</si>
  <si>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</si>
  <si>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</si>
  <si>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</si>
  <si>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</si>
  <si>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</si>
  <si>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</si>
  <si>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</si>
  <si>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</si>
  <si>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</si>
  <si>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</si>
  <si>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</si>
  <si>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</si>
  <si>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</si>
  <si>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</si>
  <si>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</si>
  <si>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</si>
  <si>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</si>
  <si>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</si>
  <si>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</si>
  <si>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</si>
  <si>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</si>
  <si>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</si>
  <si>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</si>
  <si>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</si>
  <si>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</si>
  <si>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</si>
  <si>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</si>
  <si>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</si>
  <si>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</si>
  <si>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</si>
  <si>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</si>
  <si>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</si>
  <si>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</si>
  <si>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</si>
  <si>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</si>
  <si>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</si>
  <si>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</si>
  <si>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</si>
  <si>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</si>
  <si>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</si>
  <si>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</si>
  <si>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</si>
  <si>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</si>
  <si>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</si>
  <si>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</si>
  <si>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</si>
  <si>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</si>
  <si>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</si>
  <si>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</si>
  <si>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</si>
  <si>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</si>
  <si>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</si>
  <si>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</si>
  <si>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</si>
  <si>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</si>
  <si>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</si>
  <si>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</si>
  <si>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</si>
  <si>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</si>
  <si>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</si>
  <si>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</si>
  <si>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</si>
  <si>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</si>
  <si>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</si>
  <si>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</si>
  <si>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</si>
  <si>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</si>
  <si>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</si>
  <si>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</si>
  <si>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</si>
  <si>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</si>
  <si>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</si>
  <si>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</si>
  <si>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</si>
  <si>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</si>
  <si>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</si>
  <si>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</si>
  <si>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</si>
  <si>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INS-310032</t>
  </si>
  <si>
    <t>V202632</t>
  </si>
  <si>
    <t>Калибратор для металлопластиковых труб 20-32   ViEiR  (200/10шт)</t>
  </si>
  <si>
    <t>192.57 руб.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</si>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</sst>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b9_86a6_11e9_8101_003048fd731b_f51b3dc8_281b_11ed_a30f_00259070b4871.jpeg"/><Relationship Id="rId2" Type="http://schemas.openxmlformats.org/officeDocument/2006/relationships/image" Target="../media/a0a456bd_86a6_11e9_8101_003048fd731b_f51b3dce_281b_11ed_a30f_00259070b4872.jpeg"/><Relationship Id="rId3" Type="http://schemas.openxmlformats.org/officeDocument/2006/relationships/image" Target="../media/a0a456c1_86a6_11e9_8101_003048fd731b_f51b3dd4_281b_11ed_a30f_00259070b4873.jpeg"/><Relationship Id="rId4" Type="http://schemas.openxmlformats.org/officeDocument/2006/relationships/image" Target="../media/a0a456c5_86a6_11e9_8101_003048fd731b_f51b3dda_281b_11ed_a30f_00259070b4874.jpeg"/><Relationship Id="rId5" Type="http://schemas.openxmlformats.org/officeDocument/2006/relationships/image" Target="../media/a0a456c9_86a6_11e9_8101_003048fd731b_f51b3de0_281b_11ed_a30f_00259070b4875.jpeg"/><Relationship Id="rId6" Type="http://schemas.openxmlformats.org/officeDocument/2006/relationships/image" Target="../media/a0a456cd_86a6_11e9_8101_003048fd731b_f51b3de7_281b_11ed_a30f_00259070b4876.jpeg"/><Relationship Id="rId7" Type="http://schemas.openxmlformats.org/officeDocument/2006/relationships/image" Target="../media/a0a456d1_86a6_11e9_8101_003048fd731b_f51b3dee_281b_11ed_a30f_00259070b4877.jpeg"/><Relationship Id="rId8" Type="http://schemas.openxmlformats.org/officeDocument/2006/relationships/image" Target="../media/a0a456d3_86a6_11e9_8101_003048fd731b_f51b3db5_281b_11ed_a30f_00259070b4878.jpeg"/><Relationship Id="rId9" Type="http://schemas.openxmlformats.org/officeDocument/2006/relationships/image" Target="../media/a0a456d7_86a6_11e9_8101_003048fd731b_f51b3dc1_281b_11ed_a30f_00259070b4879.jpeg"/><Relationship Id="rId10" Type="http://schemas.openxmlformats.org/officeDocument/2006/relationships/image" Target="../media/a0a456db_86a6_11e9_8101_003048fd731b_f51b3d53_281b_11ed_a30f_00259070b48710.jpeg"/><Relationship Id="rId11" Type="http://schemas.openxmlformats.org/officeDocument/2006/relationships/image" Target="../media/a0a456df_86a6_11e9_8101_003048fd731b_f51b3d5a_281b_11ed_a30f_00259070b48711.jpeg"/><Relationship Id="rId12" Type="http://schemas.openxmlformats.org/officeDocument/2006/relationships/image" Target="../media/a0a456e3_86a6_11e9_8101_003048fd731b_f51b3d61_281b_11ed_a30f_00259070b48712.jpeg"/><Relationship Id="rId13" Type="http://schemas.openxmlformats.org/officeDocument/2006/relationships/image" Target="../media/a0a456e7_86a6_11e9_8101_003048fd731b_f51b3d68_281b_11ed_a30f_00259070b48713.jpeg"/><Relationship Id="rId14" Type="http://schemas.openxmlformats.org/officeDocument/2006/relationships/image" Target="../media/a0a456eb_86a6_11e9_8101_003048fd731b_f51b3d6f_281b_11ed_a30f_00259070b48714.jpeg"/><Relationship Id="rId15" Type="http://schemas.openxmlformats.org/officeDocument/2006/relationships/image" Target="../media/a0a456ef_86a6_11e9_8101_003048fd731b_634a43b7_f953_11e9_810b_003048fd731b15.jpeg"/><Relationship Id="rId16" Type="http://schemas.openxmlformats.org/officeDocument/2006/relationships/image" Target="../media/a0a456f2_86a6_11e9_8101_003048fd731b_f51b3dbb_281b_11ed_a30f_00259070b48716.jpeg"/><Relationship Id="rId17" Type="http://schemas.openxmlformats.org/officeDocument/2006/relationships/image" Target="../media/a0a456f6_86a6_11e9_8101_003048fd731b_f51b3d76_281b_11ed_a30f_00259070b48717.jpeg"/><Relationship Id="rId18" Type="http://schemas.openxmlformats.org/officeDocument/2006/relationships/image" Target="../media/a0a456fa_86a6_11e9_8101_003048fd731b_f51b3d7d_281b_11ed_a30f_00259070b48718.jpeg"/><Relationship Id="rId19" Type="http://schemas.openxmlformats.org/officeDocument/2006/relationships/image" Target="../media/a0a456fe_86a6_11e9_8101_003048fd731b_f51b3d84_281b_11ed_a30f_00259070b48719.jpeg"/><Relationship Id="rId20" Type="http://schemas.openxmlformats.org/officeDocument/2006/relationships/image" Target="../media/a0a45702_86a6_11e9_8101_003048fd731b_f51b3d8b_281b_11ed_a30f_00259070b48720.jpeg"/><Relationship Id="rId21" Type="http://schemas.openxmlformats.org/officeDocument/2006/relationships/image" Target="../media/a0a4570d_86a6_11e9_8101_003048fd731b_f51b3dae_281b_11ed_a30f_00259070b48721.jpeg"/><Relationship Id="rId22" Type="http://schemas.openxmlformats.org/officeDocument/2006/relationships/image" Target="../media/6d083a1b_3466_11eb_81f3_003048fd731b_f51b3d92_281b_11ed_a30f_00259070b48722.jpeg"/><Relationship Id="rId23" Type="http://schemas.openxmlformats.org/officeDocument/2006/relationships/image" Target="../media/6d083a1d_3466_11eb_81f3_003048fd731b_f51b3d99_281b_11ed_a30f_00259070b48723.jpeg"/><Relationship Id="rId24" Type="http://schemas.openxmlformats.org/officeDocument/2006/relationships/image" Target="../media/6d083a1f_3466_11eb_81f3_003048fd731b_f51b3da0_281b_11ed_a30f_00259070b48724.jpeg"/><Relationship Id="rId25" Type="http://schemas.openxmlformats.org/officeDocument/2006/relationships/image" Target="../media/6d083a21_3466_11eb_81f3_003048fd731b_f51b3da7_281b_11ed_a30f_00259070b48725.jpeg"/><Relationship Id="rId26" Type="http://schemas.openxmlformats.org/officeDocument/2006/relationships/image" Target="../media/7571ec67_f891_11ee_a597_047c1617b143_4b3c1cf3_5a46_11f0_a775_047c1617b14326.jpeg"/><Relationship Id="rId27" Type="http://schemas.openxmlformats.org/officeDocument/2006/relationships/image" Target="../media/a7413d82_86a6_11e9_8101_003048fd731b_f51b3d4d_281b_11ed_a30f_00259070b48727.jpeg"/><Relationship Id="rId28" Type="http://schemas.openxmlformats.org/officeDocument/2006/relationships/image" Target="../media/49bb2e98_68f5_11ea_8111_003048fd731b_f51b3d4b_281b_11ed_a30f_00259070b48728.jpeg"/><Relationship Id="rId29" Type="http://schemas.openxmlformats.org/officeDocument/2006/relationships/image" Target="../media/49bb2e9a_68f5_11ea_8111_003048fd731b_f51b3d4e_281b_11ed_a30f_00259070b48729.jpeg"/><Relationship Id="rId30" Type="http://schemas.openxmlformats.org/officeDocument/2006/relationships/image" Target="../media/1fcb31da_5f91_11eb_822d_003048fd731b_f51b3d49_281b_11ed_a30f_00259070b48730.jpeg"/><Relationship Id="rId31" Type="http://schemas.openxmlformats.org/officeDocument/2006/relationships/image" Target="../media/1fcb31dc_5f91_11eb_822d_003048fd731b_f51b3d4a_281b_11ed_a30f_00259070b48731.jpeg"/><Relationship Id="rId32" Type="http://schemas.openxmlformats.org/officeDocument/2006/relationships/image" Target="../media/0b44dd51_0c78_11ec_8321_003048fd731b_f51b3d4f_281b_11ed_a30f_00259070b48732.jpeg"/><Relationship Id="rId33" Type="http://schemas.openxmlformats.org/officeDocument/2006/relationships/image" Target="../media/394360e1_c40a_11ea_8158_003048fd731b_f51b3d52_281b_11ed_a30f_00259070b48733.jpeg"/><Relationship Id="rId34" Type="http://schemas.openxmlformats.org/officeDocument/2006/relationships/image" Target="../media/bde62664_091f_11eb_81b8_003048fd731b_fb76173d_281b_11ed_a30f_00259070b48734.jpeg"/><Relationship Id="rId35" Type="http://schemas.openxmlformats.org/officeDocument/2006/relationships/image" Target="../media/3e84726a_afd7_11ef_a68d_047c1617b143_21d4f59b_793a_11f0_a79f_047c1617b14335.jpeg"/><Relationship Id="rId36" Type="http://schemas.openxmlformats.org/officeDocument/2006/relationships/image" Target="../media/3e84726c_afd7_11ef_a68d_047c1617b143_21d4f59d_793a_11f0_a79f_047c1617b14336.jpeg"/><Relationship Id="rId37" Type="http://schemas.openxmlformats.org/officeDocument/2006/relationships/image" Target="../media/3e84726e_afd7_11ef_a68d_047c1617b143_d922862a_f1db_11ef_a6e1_047c1617b14337.jpeg"/><Relationship Id="rId38" Type="http://schemas.openxmlformats.org/officeDocument/2006/relationships/image" Target="../media/3e847270_afd7_11ef_a68d_047c1617b143_d922862c_f1db_11ef_a6e1_047c1617b14338.jpeg"/><Relationship Id="rId39" Type="http://schemas.openxmlformats.org/officeDocument/2006/relationships/image" Target="../media/b44e4292_245f_11f0_a725_047c1617b143_26859875_34da_11f0_a73b_047c1617b14339.jpeg"/><Relationship Id="rId40" Type="http://schemas.openxmlformats.org/officeDocument/2006/relationships/image" Target="../media/b44e4294_245f_11f0_a725_047c1617b143_26859877_34da_11f0_a73b_047c1617b1434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822532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 t="s">
        <v>17</v>
      </c>
      <c r="I5" s="1">
        <v>0</v>
      </c>
      <c r="J5" s="3" t="s">
        <v>18</v>
      </c>
      <c r="K5" s="2" t="str">
        <f>J5*311.00</f>
        <v>0</v>
      </c>
      <c r="L5" s="5"/>
    </row>
    <row r="6" spans="1:12" customHeight="1" ht="105" outlineLevel="4">
      <c r="A6" s="1"/>
      <c r="B6" s="1">
        <v>822533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5</v>
      </c>
      <c r="H6" s="2" t="s">
        <v>17</v>
      </c>
      <c r="I6" s="1">
        <v>0</v>
      </c>
      <c r="J6" s="3" t="s">
        <v>18</v>
      </c>
      <c r="K6" s="2" t="str">
        <f>J6*455.00</f>
        <v>0</v>
      </c>
      <c r="L6" s="5"/>
    </row>
    <row r="7" spans="1:12" customHeight="1" ht="105" outlineLevel="4">
      <c r="A7" s="1"/>
      <c r="B7" s="1">
        <v>822534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18</v>
      </c>
      <c r="K7" s="2" t="str">
        <f>J7*749.00</f>
        <v>0</v>
      </c>
      <c r="L7" s="5"/>
    </row>
    <row r="8" spans="1:12" customHeight="1" ht="105" outlineLevel="4">
      <c r="A8" s="1"/>
      <c r="B8" s="1">
        <v>822535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17</v>
      </c>
      <c r="I8" s="1">
        <v>0</v>
      </c>
      <c r="J8" s="3" t="s">
        <v>18</v>
      </c>
      <c r="K8" s="2" t="str">
        <f>J8*1066.00</f>
        <v>0</v>
      </c>
      <c r="L8" s="5"/>
    </row>
    <row r="9" spans="1:12" customHeight="1" ht="105" outlineLevel="4">
      <c r="A9" s="1"/>
      <c r="B9" s="1">
        <v>822536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4</v>
      </c>
      <c r="H9" s="2" t="s">
        <v>35</v>
      </c>
      <c r="I9" s="1">
        <v>0</v>
      </c>
      <c r="J9" s="3" t="s">
        <v>18</v>
      </c>
      <c r="K9" s="2" t="str">
        <f>J9*639.00</f>
        <v>0</v>
      </c>
      <c r="L9" s="5"/>
    </row>
    <row r="10" spans="1:12" customHeight="1" ht="105" outlineLevel="4">
      <c r="A10" s="1"/>
      <c r="B10" s="1">
        <v>822537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5</v>
      </c>
      <c r="H10" s="2" t="s">
        <v>17</v>
      </c>
      <c r="I10" s="1">
        <v>0</v>
      </c>
      <c r="J10" s="3" t="s">
        <v>18</v>
      </c>
      <c r="K10" s="2" t="str">
        <f>J10*917.00</f>
        <v>0</v>
      </c>
      <c r="L10" s="5"/>
    </row>
    <row r="11" spans="1:12" customHeight="1" ht="105" outlineLevel="4">
      <c r="A11" s="1"/>
      <c r="B11" s="1">
        <v>822538</v>
      </c>
      <c r="C11" s="1" t="s">
        <v>40</v>
      </c>
      <c r="D11" s="1">
        <v>572111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18</v>
      </c>
      <c r="K11" s="2" t="str">
        <f>J11*256244.00</f>
        <v>0</v>
      </c>
      <c r="L11" s="5"/>
    </row>
    <row r="12" spans="1:12" customHeight="1" ht="105" outlineLevel="4">
      <c r="A12" s="1"/>
      <c r="B12" s="1">
        <v>822539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47</v>
      </c>
      <c r="H12" s="2" t="s">
        <v>48</v>
      </c>
      <c r="I12" s="1">
        <v>0</v>
      </c>
      <c r="J12" s="3" t="s">
        <v>18</v>
      </c>
      <c r="K12" s="2" t="str">
        <f>J12*218.00</f>
        <v>0</v>
      </c>
      <c r="L12" s="5"/>
    </row>
    <row r="13" spans="1:12" customHeight="1" ht="105" outlineLevel="4">
      <c r="A13" s="1"/>
      <c r="B13" s="1">
        <v>822540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2</v>
      </c>
      <c r="H13" s="2" t="s">
        <v>17</v>
      </c>
      <c r="I13" s="1">
        <v>0</v>
      </c>
      <c r="J13" s="3" t="s">
        <v>18</v>
      </c>
      <c r="K13" s="2" t="str">
        <f>J13*2251.00</f>
        <v>0</v>
      </c>
      <c r="L13" s="5"/>
    </row>
    <row r="14" spans="1:12" customHeight="1" ht="105" outlineLevel="4">
      <c r="A14" s="1"/>
      <c r="B14" s="1">
        <v>822541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 t="s">
        <v>35</v>
      </c>
      <c r="I14" s="1">
        <v>0</v>
      </c>
      <c r="J14" s="3" t="s">
        <v>18</v>
      </c>
      <c r="K14" s="2" t="str">
        <f>J14*19789.00</f>
        <v>0</v>
      </c>
      <c r="L14" s="5"/>
    </row>
    <row r="15" spans="1:12" customHeight="1" ht="105" outlineLevel="4">
      <c r="A15" s="1"/>
      <c r="B15" s="1">
        <v>822542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1</v>
      </c>
      <c r="H15" s="2" t="s">
        <v>35</v>
      </c>
      <c r="I15" s="1">
        <v>0</v>
      </c>
      <c r="J15" s="3" t="s">
        <v>18</v>
      </c>
      <c r="K15" s="2" t="str">
        <f>J15*1454.00</f>
        <v>0</v>
      </c>
      <c r="L15" s="5"/>
    </row>
    <row r="16" spans="1:12" customHeight="1" ht="105" outlineLevel="4">
      <c r="A16" s="1"/>
      <c r="B16" s="1">
        <v>822543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 t="s">
        <v>35</v>
      </c>
      <c r="I16" s="1">
        <v>0</v>
      </c>
      <c r="J16" s="3" t="s">
        <v>18</v>
      </c>
      <c r="K16" s="2" t="str">
        <f>J16*1590.00</f>
        <v>0</v>
      </c>
      <c r="L16" s="5"/>
    </row>
    <row r="17" spans="1:12" customHeight="1" ht="105" outlineLevel="4">
      <c r="A17" s="1"/>
      <c r="B17" s="1">
        <v>822544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 t="s">
        <v>47</v>
      </c>
      <c r="I17" s="1">
        <v>0</v>
      </c>
      <c r="J17" s="3" t="s">
        <v>18</v>
      </c>
      <c r="K17" s="2" t="str">
        <f>J17*1626.00</f>
        <v>0</v>
      </c>
      <c r="L17" s="5"/>
    </row>
    <row r="18" spans="1:12" customHeight="1" ht="105" outlineLevel="4">
      <c r="A18" s="1"/>
      <c r="B18" s="1">
        <v>822545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2</v>
      </c>
      <c r="H18" s="2" t="s">
        <v>47</v>
      </c>
      <c r="I18" s="1">
        <v>0</v>
      </c>
      <c r="J18" s="3" t="s">
        <v>18</v>
      </c>
      <c r="K18" s="2" t="str">
        <f>J18*1822.00</f>
        <v>0</v>
      </c>
      <c r="L18" s="5"/>
    </row>
    <row r="19" spans="1:12" customHeight="1" ht="105" outlineLevel="4">
      <c r="A19" s="1"/>
      <c r="B19" s="1">
        <v>822546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 t="s">
        <v>17</v>
      </c>
      <c r="I19" s="1">
        <v>0</v>
      </c>
      <c r="J19" s="3" t="s">
        <v>18</v>
      </c>
      <c r="K19" s="2" t="str">
        <f>J19*9498.00</f>
        <v>0</v>
      </c>
      <c r="L19" s="5"/>
    </row>
    <row r="20" spans="1:12" customHeight="1" ht="105" outlineLevel="4">
      <c r="A20" s="1"/>
      <c r="B20" s="1">
        <v>822547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7</v>
      </c>
      <c r="H20" s="2" t="s">
        <v>17</v>
      </c>
      <c r="I20" s="1">
        <v>0</v>
      </c>
      <c r="J20" s="3" t="s">
        <v>18</v>
      </c>
      <c r="K20" s="2" t="str">
        <f>J20*484.00</f>
        <v>0</v>
      </c>
      <c r="L20" s="5"/>
    </row>
    <row r="21" spans="1:12" customHeight="1" ht="105" outlineLevel="4">
      <c r="A21" s="1"/>
      <c r="B21" s="1">
        <v>822548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 t="s">
        <v>47</v>
      </c>
      <c r="I21" s="1">
        <v>0</v>
      </c>
      <c r="J21" s="3" t="s">
        <v>18</v>
      </c>
      <c r="K21" s="2" t="str">
        <f>J21*7441.00</f>
        <v>0</v>
      </c>
      <c r="L21" s="5"/>
    </row>
    <row r="22" spans="1:12" customHeight="1" ht="105" outlineLevel="4">
      <c r="A22" s="1"/>
      <c r="B22" s="1">
        <v>822549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</v>
      </c>
      <c r="H22" s="2" t="s">
        <v>47</v>
      </c>
      <c r="I22" s="1">
        <v>0</v>
      </c>
      <c r="J22" s="3" t="s">
        <v>18</v>
      </c>
      <c r="K22" s="2" t="str">
        <f>J22*7185.00</f>
        <v>0</v>
      </c>
      <c r="L22" s="5"/>
    </row>
    <row r="23" spans="1:12" customHeight="1" ht="105" outlineLevel="4">
      <c r="A23" s="1"/>
      <c r="B23" s="1">
        <v>822550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0</v>
      </c>
      <c r="H23" s="2" t="s">
        <v>47</v>
      </c>
      <c r="I23" s="1">
        <v>0</v>
      </c>
      <c r="J23" s="3" t="s">
        <v>18</v>
      </c>
      <c r="K23" s="2" t="str">
        <f>J23*7972.00</f>
        <v>0</v>
      </c>
      <c r="L23" s="5"/>
    </row>
    <row r="24" spans="1:12" customHeight="1" ht="105" outlineLevel="4">
      <c r="A24" s="1"/>
      <c r="B24" s="1">
        <v>822551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0</v>
      </c>
      <c r="H24" s="2">
        <v>10</v>
      </c>
      <c r="I24" s="1">
        <v>0</v>
      </c>
      <c r="J24" s="3" t="s">
        <v>18</v>
      </c>
      <c r="K24" s="2" t="str">
        <f>J24*7653.00</f>
        <v>0</v>
      </c>
      <c r="L24" s="5"/>
    </row>
    <row r="25" spans="1:12" customHeight="1" ht="105" outlineLevel="4">
      <c r="A25" s="1"/>
      <c r="B25" s="1">
        <v>822554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0</v>
      </c>
      <c r="H25" s="2">
        <v>0</v>
      </c>
      <c r="I25" s="1">
        <v>0</v>
      </c>
      <c r="J25" s="3" t="s">
        <v>18</v>
      </c>
      <c r="K25" s="2" t="str">
        <f>J25*2455.00</f>
        <v>0</v>
      </c>
      <c r="L25" s="5"/>
    </row>
    <row r="26" spans="1:12" customHeight="1" ht="105" outlineLevel="4">
      <c r="A26" s="1"/>
      <c r="B26" s="1">
        <v>836274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0</v>
      </c>
      <c r="H26" s="2">
        <v>8</v>
      </c>
      <c r="I26" s="1">
        <v>0</v>
      </c>
      <c r="J26" s="3" t="s">
        <v>18</v>
      </c>
      <c r="K26" s="2" t="str">
        <f>J26*9667.00</f>
        <v>0</v>
      </c>
      <c r="L26" s="5"/>
    </row>
    <row r="27" spans="1:12" customHeight="1" ht="105" outlineLevel="4">
      <c r="A27" s="1"/>
      <c r="B27" s="1">
        <v>836275</v>
      </c>
      <c r="C27" s="1" t="s">
        <v>105</v>
      </c>
      <c r="D27" s="1" t="s">
        <v>106</v>
      </c>
      <c r="E27" s="2" t="s">
        <v>107</v>
      </c>
      <c r="F27" s="2" t="s">
        <v>104</v>
      </c>
      <c r="G27" s="2">
        <v>0</v>
      </c>
      <c r="H27" s="2">
        <v>4</v>
      </c>
      <c r="I27" s="1">
        <v>0</v>
      </c>
      <c r="J27" s="3" t="s">
        <v>18</v>
      </c>
      <c r="K27" s="2" t="str">
        <f>J27*9667.00</f>
        <v>0</v>
      </c>
      <c r="L27" s="5"/>
    </row>
    <row r="28" spans="1:12" customHeight="1" ht="105" outlineLevel="4">
      <c r="A28" s="1"/>
      <c r="B28" s="1">
        <v>836276</v>
      </c>
      <c r="C28" s="1" t="s">
        <v>108</v>
      </c>
      <c r="D28" s="1" t="s">
        <v>109</v>
      </c>
      <c r="E28" s="2" t="s">
        <v>110</v>
      </c>
      <c r="F28" s="2" t="s">
        <v>104</v>
      </c>
      <c r="G28" s="2">
        <v>0</v>
      </c>
      <c r="H28" s="2">
        <v>10</v>
      </c>
      <c r="I28" s="1">
        <v>0</v>
      </c>
      <c r="J28" s="3" t="s">
        <v>18</v>
      </c>
      <c r="K28" s="2" t="str">
        <f>J28*9667.00</f>
        <v>0</v>
      </c>
      <c r="L28" s="5"/>
    </row>
    <row r="29" spans="1:12" customHeight="1" ht="105" outlineLevel="4">
      <c r="A29" s="1"/>
      <c r="B29" s="1">
        <v>836277</v>
      </c>
      <c r="C29" s="1" t="s">
        <v>111</v>
      </c>
      <c r="D29" s="1" t="s">
        <v>112</v>
      </c>
      <c r="E29" s="2" t="s">
        <v>113</v>
      </c>
      <c r="F29" s="2" t="s">
        <v>104</v>
      </c>
      <c r="G29" s="2">
        <v>0</v>
      </c>
      <c r="H29" s="2">
        <v>9</v>
      </c>
      <c r="I29" s="1">
        <v>0</v>
      </c>
      <c r="J29" s="3" t="s">
        <v>18</v>
      </c>
      <c r="K29" s="2" t="str">
        <f>J29*9667.00</f>
        <v>0</v>
      </c>
      <c r="L29" s="5"/>
    </row>
    <row r="30" spans="1:12" customHeight="1" ht="105" outlineLevel="4">
      <c r="A30" s="1"/>
      <c r="B30" s="1">
        <v>885510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1</v>
      </c>
      <c r="I30" s="1">
        <v>0</v>
      </c>
      <c r="J30" s="3" t="s">
        <v>18</v>
      </c>
      <c r="K30" s="2" t="str">
        <f>J30*10125.00</f>
        <v>0</v>
      </c>
      <c r="L30" s="5"/>
    </row>
    <row r="31" spans="1:12" outlineLevel="2">
      <c r="A31" s="8" t="s">
        <v>118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822559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1</v>
      </c>
      <c r="H32" s="2">
        <v>0</v>
      </c>
      <c r="I32" s="1">
        <v>0</v>
      </c>
      <c r="J32" s="3" t="s">
        <v>18</v>
      </c>
      <c r="K32" s="2" t="str">
        <f>J32*8042.37</f>
        <v>0</v>
      </c>
      <c r="L32" s="5"/>
    </row>
    <row r="33" spans="1:12" customHeight="1" ht="105" outlineLevel="4">
      <c r="A33" s="1"/>
      <c r="B33" s="1">
        <v>825409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1</v>
      </c>
      <c r="H33" s="2">
        <v>0</v>
      </c>
      <c r="I33" s="1">
        <v>0</v>
      </c>
      <c r="J33" s="3" t="s">
        <v>18</v>
      </c>
      <c r="K33" s="2" t="str">
        <f>J33*9709.35</f>
        <v>0</v>
      </c>
      <c r="L33" s="5"/>
    </row>
    <row r="34" spans="1:12" customHeight="1" ht="105" outlineLevel="4">
      <c r="A34" s="1"/>
      <c r="B34" s="1">
        <v>825410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2</v>
      </c>
      <c r="H34" s="2">
        <v>0</v>
      </c>
      <c r="I34" s="1">
        <v>0</v>
      </c>
      <c r="J34" s="3" t="s">
        <v>18</v>
      </c>
      <c r="K34" s="2" t="str">
        <f>J34*15433.53</f>
        <v>0</v>
      </c>
      <c r="L34" s="5"/>
    </row>
    <row r="35" spans="1:12" customHeight="1" ht="105" outlineLevel="4">
      <c r="A35" s="1"/>
      <c r="B35" s="1">
        <v>834456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35</v>
      </c>
      <c r="H35" s="2">
        <v>0</v>
      </c>
      <c r="I35" s="1">
        <v>0</v>
      </c>
      <c r="J35" s="3" t="s">
        <v>18</v>
      </c>
      <c r="K35" s="2" t="str">
        <f>J35*173.46</f>
        <v>0</v>
      </c>
      <c r="L35" s="5"/>
    </row>
    <row r="36" spans="1:12" customHeight="1" ht="105" outlineLevel="4">
      <c r="A36" s="1"/>
      <c r="B36" s="1">
        <v>834457</v>
      </c>
      <c r="C36" s="1" t="s">
        <v>135</v>
      </c>
      <c r="D36" s="1" t="s">
        <v>136</v>
      </c>
      <c r="E36" s="2" t="s">
        <v>137</v>
      </c>
      <c r="F36" s="2" t="s">
        <v>138</v>
      </c>
      <c r="G36" s="2" t="s">
        <v>35</v>
      </c>
      <c r="H36" s="2">
        <v>0</v>
      </c>
      <c r="I36" s="1">
        <v>0</v>
      </c>
      <c r="J36" s="3" t="s">
        <v>18</v>
      </c>
      <c r="K36" s="2" t="str">
        <f>J36*192.57</f>
        <v>0</v>
      </c>
      <c r="L36" s="5"/>
    </row>
    <row r="37" spans="1:12" customHeight="1" ht="105" outlineLevel="4">
      <c r="A37" s="1"/>
      <c r="B37" s="1">
        <v>837121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6</v>
      </c>
      <c r="H37" s="2">
        <v>0</v>
      </c>
      <c r="I37" s="1">
        <v>0</v>
      </c>
      <c r="J37" s="3" t="s">
        <v>18</v>
      </c>
      <c r="K37" s="2" t="str">
        <f>J37*435.12</f>
        <v>0</v>
      </c>
      <c r="L37" s="5"/>
    </row>
    <row r="38" spans="1:12" customHeight="1" ht="105" outlineLevel="4">
      <c r="A38" s="1"/>
      <c r="B38" s="1">
        <v>827989</v>
      </c>
      <c r="C38" s="1" t="s">
        <v>143</v>
      </c>
      <c r="D38" s="1" t="s">
        <v>144</v>
      </c>
      <c r="E38" s="2" t="s">
        <v>145</v>
      </c>
      <c r="F38" s="2" t="s">
        <v>146</v>
      </c>
      <c r="G38" s="2">
        <v>1</v>
      </c>
      <c r="H38" s="2">
        <v>0</v>
      </c>
      <c r="I38" s="1">
        <v>0</v>
      </c>
      <c r="J38" s="3" t="s">
        <v>18</v>
      </c>
      <c r="K38" s="2" t="str">
        <f>J38*6926.64</f>
        <v>0</v>
      </c>
      <c r="L38" s="5"/>
    </row>
    <row r="39" spans="1:12" customHeight="1" ht="105" outlineLevel="4">
      <c r="A39" s="1"/>
      <c r="B39" s="1">
        <v>829342</v>
      </c>
      <c r="C39" s="1" t="s">
        <v>147</v>
      </c>
      <c r="D39" s="1" t="s">
        <v>148</v>
      </c>
      <c r="E39" s="2" t="s">
        <v>149</v>
      </c>
      <c r="F39" s="2" t="s">
        <v>150</v>
      </c>
      <c r="G39" s="2">
        <v>2</v>
      </c>
      <c r="H39" s="2">
        <v>0</v>
      </c>
      <c r="I39" s="1">
        <v>0</v>
      </c>
      <c r="J39" s="3" t="s">
        <v>18</v>
      </c>
      <c r="K39" s="2" t="str">
        <f>J39*8293.74</f>
        <v>0</v>
      </c>
      <c r="L39" s="5"/>
    </row>
    <row r="40" spans="1:12" customHeight="1" ht="105" outlineLevel="4">
      <c r="A40" s="1"/>
      <c r="B40" s="1">
        <v>885069</v>
      </c>
      <c r="C40" s="1" t="s">
        <v>151</v>
      </c>
      <c r="D40" s="1" t="s">
        <v>152</v>
      </c>
      <c r="E40" s="2" t="s">
        <v>153</v>
      </c>
      <c r="F40" s="2" t="s">
        <v>154</v>
      </c>
      <c r="G40" s="2">
        <v>1</v>
      </c>
      <c r="H40" s="2">
        <v>0</v>
      </c>
      <c r="I40" s="1">
        <v>0</v>
      </c>
      <c r="J40" s="3" t="s">
        <v>18</v>
      </c>
      <c r="K40" s="2" t="str">
        <f>J40*10679.55</f>
        <v>0</v>
      </c>
      <c r="L40" s="5"/>
    </row>
    <row r="41" spans="1:12" customHeight="1" ht="105" outlineLevel="4">
      <c r="A41" s="1"/>
      <c r="B41" s="1">
        <v>885070</v>
      </c>
      <c r="C41" s="1" t="s">
        <v>155</v>
      </c>
      <c r="D41" s="1" t="s">
        <v>156</v>
      </c>
      <c r="E41" s="2" t="s">
        <v>157</v>
      </c>
      <c r="F41" s="2" t="s">
        <v>158</v>
      </c>
      <c r="G41" s="2">
        <v>1</v>
      </c>
      <c r="H41" s="2">
        <v>0</v>
      </c>
      <c r="I41" s="1">
        <v>0</v>
      </c>
      <c r="J41" s="3" t="s">
        <v>18</v>
      </c>
      <c r="K41" s="2" t="str">
        <f>J41*12836.04</f>
        <v>0</v>
      </c>
      <c r="L41" s="5"/>
    </row>
    <row r="42" spans="1:12" customHeight="1" ht="105" outlineLevel="4">
      <c r="A42" s="1"/>
      <c r="B42" s="1">
        <v>885071</v>
      </c>
      <c r="C42" s="1" t="s">
        <v>159</v>
      </c>
      <c r="D42" s="1" t="s">
        <v>160</v>
      </c>
      <c r="E42" s="2" t="s">
        <v>161</v>
      </c>
      <c r="F42" s="2" t="s">
        <v>162</v>
      </c>
      <c r="G42" s="2">
        <v>1</v>
      </c>
      <c r="H42" s="2">
        <v>0</v>
      </c>
      <c r="I42" s="1">
        <v>0</v>
      </c>
      <c r="J42" s="3" t="s">
        <v>18</v>
      </c>
      <c r="K42" s="2" t="str">
        <f>J42*7275.03</f>
        <v>0</v>
      </c>
      <c r="L42" s="5"/>
    </row>
    <row r="43" spans="1:12" customHeight="1" ht="105" outlineLevel="4">
      <c r="A43" s="1"/>
      <c r="B43" s="1">
        <v>885072</v>
      </c>
      <c r="C43" s="1" t="s">
        <v>163</v>
      </c>
      <c r="D43" s="1" t="s">
        <v>164</v>
      </c>
      <c r="E43" s="2" t="s">
        <v>165</v>
      </c>
      <c r="F43" s="2" t="s">
        <v>166</v>
      </c>
      <c r="G43" s="2">
        <v>0</v>
      </c>
      <c r="H43" s="2">
        <v>0</v>
      </c>
      <c r="I43" s="1">
        <v>0</v>
      </c>
      <c r="J43" s="3" t="s">
        <v>18</v>
      </c>
      <c r="K43" s="2" t="str">
        <f>J43*1844.85</f>
        <v>0</v>
      </c>
      <c r="L43" s="5"/>
    </row>
    <row r="44" spans="1:12" customHeight="1" ht="105" outlineLevel="4">
      <c r="A44" s="1"/>
      <c r="B44" s="1">
        <v>885838</v>
      </c>
      <c r="C44" s="1" t="s">
        <v>167</v>
      </c>
      <c r="D44" s="1" t="s">
        <v>160</v>
      </c>
      <c r="E44" s="2" t="s">
        <v>168</v>
      </c>
      <c r="F44" s="2" t="s">
        <v>162</v>
      </c>
      <c r="G44" s="2">
        <v>8</v>
      </c>
      <c r="H44" s="2">
        <v>0</v>
      </c>
      <c r="I44" s="1">
        <v>0</v>
      </c>
      <c r="J44" s="3" t="s">
        <v>18</v>
      </c>
      <c r="K44" s="2" t="str">
        <f>J44*7275.03</f>
        <v>0</v>
      </c>
      <c r="L44" s="5"/>
    </row>
    <row r="45" spans="1:12" customHeight="1" ht="105" outlineLevel="4">
      <c r="A45" s="1"/>
      <c r="B45" s="1">
        <v>885839</v>
      </c>
      <c r="C45" s="1" t="s">
        <v>169</v>
      </c>
      <c r="D45" s="1" t="s">
        <v>124</v>
      </c>
      <c r="E45" s="2" t="s">
        <v>170</v>
      </c>
      <c r="F45" s="2" t="s">
        <v>126</v>
      </c>
      <c r="G45" s="2">
        <v>8</v>
      </c>
      <c r="H45" s="2">
        <v>0</v>
      </c>
      <c r="I45" s="1">
        <v>0</v>
      </c>
      <c r="J45" s="3" t="s">
        <v>18</v>
      </c>
      <c r="K45" s="2" t="str">
        <f>J45*9709.35</f>
        <v>0</v>
      </c>
      <c r="L4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2026-06-21T06:33:29+03:00</dcterms:created>
  <dcterms:modified xsi:type="dcterms:W3CDTF">2026-06-21T06:33:29+03:00</dcterms:modified>
  <dc:title>Untitled Spreadsheet</dc:title>
  <dc:description/>
  <dc:subject/>
  <cp:keywords/>
  <cp:category/>
</cp:coreProperties>
</file>