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<sst xmlns="http://schemas.openxmlformats.org/spreadsheetml/2006/main" uniqueCount="157">
  <si>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</si>
  <si>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</si>
  <si>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</si>
  <si>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</si>
  <si>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</si>
  <si>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</si>
  <si>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</si>
  <si>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</si>
  <si>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</si>
  <si>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</si>
  <si>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</si>
  <si>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</si>
  <si>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</si>
  <si>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</si>
  <si>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</si>
  <si>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</si>
  <si>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</si>
  <si>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шт</t>
  </si>
  <si>
    <t>INS-420001</t>
  </si>
  <si>
    <t>VER1225</t>
  </si>
  <si>
    <t>Ручной аппарт для аксиальных фитингов 12мм-20мм VIEIR (1/5шт)</t>
  </si>
  <si>
    <t>7 135.38 руб.</t>
  </si>
  <si>
    <t>INS-420002</t>
  </si>
  <si>
    <t>VER1232-3</t>
  </si>
  <si>
    <t>Гидравлический аппарат для аксиальных фитингов с насадками 16-20-25-32 VIEIR (1/3шт)</t>
  </si>
  <si>
    <t>24 271.17 руб.</t>
  </si>
  <si>
    <t>INS-420003</t>
  </si>
  <si>
    <t>VER1232-4</t>
  </si>
  <si>
    <t>Ручной аппарат для аксиальных фитингов с насадками 16-20-25-32 "VIEIR</t>
  </si>
  <si>
    <t>23 355.36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</si>
  <si>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</si>
  <si>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</si>
  <si>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</si>
  <si>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20 990.13 руб.</t>
  </si>
  <si>
    <t>INS-420005</t>
  </si>
  <si>
    <t>V-15</t>
  </si>
  <si>
    <t>Расширительные насадки для медных стальных трубок15x1,0 " VIEIR" (30/1шт)</t>
  </si>
  <si>
    <t>1 314.18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</si>
  <si>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</si>
  <si>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</si>
  <si>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</si>
  <si>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</si>
  <si>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</si>
  <si>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</si>
  <si>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</si>
  <si>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</si>
  <si>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</si>
  <si>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</si>
  <si>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</si>
  <si>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</si>
  <si>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</si>
  <si>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</si>
  <si>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</si>
  <si>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1 317.12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</si>
  <si>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</si>
  <si>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</si>
  <si>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</si>
  <si>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</si>
  <si>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</si>
  <si>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</si>
  <si>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</si>
  <si>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</si>
  <si>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</si>
  <si>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</si>
  <si>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</si>
  <si>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</si>
  <si>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8 412.81 руб.</t>
  </si>
  <si>
    <t>INS-420015</t>
  </si>
  <si>
    <t>VER1256-4</t>
  </si>
  <si>
    <t>Аккумуляторный расширительный аппарат с насадками 16мм-20мм-25мм-32мм VIEIR (1/5шт)</t>
  </si>
  <si>
    <t>55 125.00 руб.</t>
  </si>
  <si>
    <t>INS-420018</t>
  </si>
  <si>
    <t>VER1262</t>
  </si>
  <si>
    <t>Аккумуляторный инструмент для аксиальных фитингов с насадками 16-20-25-32</t>
  </si>
  <si>
    <t>90 405.00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</si>
  <si>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</si>
  <si>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</si>
  <si>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</si>
  <si>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</si>
  <si>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</si>
  <si>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</si>
  <si>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</si>
  <si>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</si>
  <si>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</si>
  <si>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</si>
  <si>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</si>
  <si>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</si>
  <si>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38 669.82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</si>
  <si>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</si>
  <si>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</si>
  <si>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</si>
  <si>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105 653.31 руб.</t>
  </si>
  <si>
    <t>VER-001090</t>
  </si>
  <si>
    <t>VER1253-3</t>
  </si>
  <si>
    <t>Гидравлический пресс-аппарат для надвижных фитингов (2/1шт)</t>
  </si>
  <si>
    <t>31 653.51 руб.</t>
  </si>
  <si>
    <t>VER-001091</t>
  </si>
  <si>
    <t>VER1253-4</t>
  </si>
  <si>
    <t>Ручной универсальный пресс-аппарат для аксиальных фитингов (2/1шт)</t>
  </si>
  <si>
    <t>24 279.99 руб.</t>
  </si>
  <si>
    <t>VER-001092</t>
  </si>
  <si>
    <t>VER1253-5</t>
  </si>
  <si>
    <t>25 470.69 руб.</t>
  </si>
  <si>
    <t>VER-001093</t>
  </si>
  <si>
    <t>VER1232-4-2A</t>
  </si>
  <si>
    <t>21 213.57 руб.</t>
  </si>
  <si>
    <t>VER-001094</t>
  </si>
  <si>
    <t>VER1232-3-2A</t>
  </si>
  <si>
    <t>Гидравлический пресс-аппарат  для надвижных фитингов (3/1шт)</t>
  </si>
  <si>
    <t>26 295.36 руб.</t>
  </si>
  <si>
    <t>VER-001095</t>
  </si>
  <si>
    <t>VER1232-3-2B</t>
  </si>
  <si>
    <t>Гидравлический пресс-аппарат для надвижных фитингов (3/1шт)</t>
  </si>
  <si>
    <t>26 273.31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</si>
  <si>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</si>
  <si>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</si>
  <si>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</si>
  <si>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127 328.46 руб.</t>
  </si>
  <si>
    <t>VER-001758</t>
  </si>
  <si>
    <t>VER1254-5</t>
  </si>
  <si>
    <t>26 395.32 руб.</t>
  </si>
  <si>
    <t>VER-001759</t>
  </si>
  <si>
    <t>VER1254-8</t>
  </si>
  <si>
    <t>30 392.25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</si>
  <si>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</si>
  <si>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</si>
  <si>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</si>
  <si>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</si>
  <si>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</si>
  <si>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</si>
  <si>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</si>
  <si>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</si>
  <si>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</si>
  <si>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</si>
  <si>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</si>
  <si>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</si>
  <si>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</si>
  <si>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&gt;10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</si>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</sst>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571_ce2b_11f0_a80d_047c1617b143_ab7d8ffb_d05b_11f0_a810_047c1617b1431.jpeg"/><Relationship Id="rId2" Type="http://schemas.openxmlformats.org/officeDocument/2006/relationships/image" Target="../media/49bb2e9c_68f5_11ea_8111_003048fd731b_f51b3e19_281b_11ed_a30f_00259070b4872.jpeg"/><Relationship Id="rId3" Type="http://schemas.openxmlformats.org/officeDocument/2006/relationships/image" Target="../media/49bb2e9e_68f5_11ea_8111_003048fd731b_f51b3e1a_281b_11ed_a30f_00259070b4873.jpeg"/><Relationship Id="rId4" Type="http://schemas.openxmlformats.org/officeDocument/2006/relationships/image" Target="../media/49bb2ea0_68f5_11ea_8111_003048fd731b_f51b3e1c_281b_11ed_a30f_00259070b4874.jpeg"/><Relationship Id="rId5" Type="http://schemas.openxmlformats.org/officeDocument/2006/relationships/image" Target="../media/49bb2ea2_68f5_11ea_8111_003048fd731b_f51b3e23_281b_11ed_a30f_00259070b4875.jpeg"/><Relationship Id="rId6" Type="http://schemas.openxmlformats.org/officeDocument/2006/relationships/image" Target="../media/49bb2ea4_68f5_11ea_8111_003048fd731b_f51b3e10_281b_11ed_a30f_00259070b4876.jpeg"/><Relationship Id="rId7" Type="http://schemas.openxmlformats.org/officeDocument/2006/relationships/image" Target="../media/49bb2ea6_68f5_11ea_8111_003048fd731b_f51b3e11_281b_11ed_a30f_00259070b4877.jpeg"/><Relationship Id="rId8" Type="http://schemas.openxmlformats.org/officeDocument/2006/relationships/image" Target="../media/49bb2ea8_68f5_11ea_8111_003048fd731b_f51b3e12_281b_11ed_a30f_00259070b4878.jpeg"/><Relationship Id="rId9" Type="http://schemas.openxmlformats.org/officeDocument/2006/relationships/image" Target="../media/49bb2eaa_68f5_11ea_8111_003048fd731b_f51b3e13_281b_11ed_a30f_00259070b4879.jpeg"/><Relationship Id="rId10" Type="http://schemas.openxmlformats.org/officeDocument/2006/relationships/image" Target="../media/49bb2eac_68f5_11ea_8111_003048fd731b_f51b3e14_281b_11ed_a30f_00259070b48710.jpeg"/><Relationship Id="rId11" Type="http://schemas.openxmlformats.org/officeDocument/2006/relationships/image" Target="../media/49bb2eae_68f5_11ea_8111_003048fd731b_f51b3e15_281b_11ed_a30f_00259070b48711.jpeg"/><Relationship Id="rId12" Type="http://schemas.openxmlformats.org/officeDocument/2006/relationships/image" Target="../media/49bb2eb0_68f5_11ea_8111_003048fd731b_f51b3e16_281b_11ed_a30f_00259070b48712.jpeg"/><Relationship Id="rId13" Type="http://schemas.openxmlformats.org/officeDocument/2006/relationships/image" Target="../media/49bb2eb2_68f5_11ea_8111_003048fd731b_f51b3e17_281b_11ed_a30f_00259070b48713.jpeg"/><Relationship Id="rId14" Type="http://schemas.openxmlformats.org/officeDocument/2006/relationships/image" Target="../media/05c9d069_77eb_11ea_8111_003048fd731b_f51b3e18_281b_11ed_a30f_00259070b48714.jpeg"/><Relationship Id="rId15" Type="http://schemas.openxmlformats.org/officeDocument/2006/relationships/image" Target="../media/394360e3_c40a_11ea_8158_003048fd731b_4396bdf3_0312_11ef_a5a4_047c1617b14315.jpeg"/><Relationship Id="rId16" Type="http://schemas.openxmlformats.org/officeDocument/2006/relationships/image" Target="../media/394360e5_c40a_11ea_8158_003048fd731b_4396bdf5_0312_11ef_a5a4_047c1617b14316.jpeg"/><Relationship Id="rId17" Type="http://schemas.openxmlformats.org/officeDocument/2006/relationships/image" Target="../media/1fcb3152_5f91_11eb_822d_003048fd731b_4396bdf9_0312_11ef_a5a4_047c1617b14317.jpeg"/><Relationship Id="rId18" Type="http://schemas.openxmlformats.org/officeDocument/2006/relationships/image" Target="../media/c1475c52_799b_11eb_8253_003048fd731b_4396bded_0312_11ef_a5a4_047c1617b14318.jpeg"/><Relationship Id="rId19" Type="http://schemas.openxmlformats.org/officeDocument/2006/relationships/image" Target="../media/c1475c54_799b_11eb_8253_003048fd731b_4396bdee_0312_11ef_a5a4_047c1617b14319.jpeg"/><Relationship Id="rId20" Type="http://schemas.openxmlformats.org/officeDocument/2006/relationships/image" Target="../media/c1475c56_799b_11eb_8253_003048fd731b_4396bdef_0312_11ef_a5a4_047c1617b14320.jpeg"/><Relationship Id="rId21" Type="http://schemas.openxmlformats.org/officeDocument/2006/relationships/image" Target="../media/c1475c58_799b_11eb_8253_003048fd731b_4396bdf0_0312_11ef_a5a4_047c1617b14321.jpeg"/><Relationship Id="rId22" Type="http://schemas.openxmlformats.org/officeDocument/2006/relationships/image" Target="../media/2d78e12f_dbed_11ec_a2a4_00259070b487_4396bdf1_0312_11ef_a5a4_047c1617b14322.jpeg"/><Relationship Id="rId23" Type="http://schemas.openxmlformats.org/officeDocument/2006/relationships/image" Target="../media/be281ca6_f776_11ee_a595_047c1617b143_4396bf87_0312_11ef_a5a4_047c1617b14323.png"/><Relationship Id="rId24" Type="http://schemas.openxmlformats.org/officeDocument/2006/relationships/image" Target="../media/fa083bd1_526f_11ef_a60b_047c1617b143_14e1e1d4_f93d_11ef_a6ea_047c1617b14324.jpeg"/><Relationship Id="rId25" Type="http://schemas.openxmlformats.org/officeDocument/2006/relationships/image" Target="../media/fa083bd3_526f_11ef_a60b_047c1617b143_14e1e1d7_f93d_11ef_a6ea_047c1617b14325.jpeg"/><Relationship Id="rId26" Type="http://schemas.openxmlformats.org/officeDocument/2006/relationships/image" Target="../media/fa083bd5_526f_11ef_a60b_047c1617b143_14e1e1d9_f93d_11ef_a6ea_047c1617b14326.jpeg"/><Relationship Id="rId27" Type="http://schemas.openxmlformats.org/officeDocument/2006/relationships/image" Target="../media/fa083bd7_526f_11ef_a60b_047c1617b143_14e1e1d2_f93d_11ef_a6ea_047c1617b14327.jpeg"/><Relationship Id="rId28" Type="http://schemas.openxmlformats.org/officeDocument/2006/relationships/image" Target="../media/fa083bd9_526f_11ef_a60b_047c1617b143_14e1e1cd_f93d_11ef_a6ea_047c1617b14328.jpeg"/><Relationship Id="rId29" Type="http://schemas.openxmlformats.org/officeDocument/2006/relationships/image" Target="../media/fa083bdb_526f_11ef_a60b_047c1617b143_14e1e1cf_f93d_11ef_a6ea_047c1617b14329.jpeg"/><Relationship Id="rId30" Type="http://schemas.openxmlformats.org/officeDocument/2006/relationships/image" Target="../media/b44e42c8_245f_11f0_a725_047c1617b143_2685988a_34da_11f0_a73b_047c1617b14330.jpeg"/><Relationship Id="rId31" Type="http://schemas.openxmlformats.org/officeDocument/2006/relationships/image" Target="../media/e04e50ab_77ea_11ea_8111_003048fd731b_7d28a381_7d94_11ea_8111_003048fd731b31.jpeg"/><Relationship Id="rId32" Type="http://schemas.openxmlformats.org/officeDocument/2006/relationships/image" Target="../media/e04e50ad_77ea_11ea_8111_003048fd731b_7d28a382_7d94_11ea_8111_003048fd731b32.jpeg"/><Relationship Id="rId33" Type="http://schemas.openxmlformats.org/officeDocument/2006/relationships/image" Target="../media/6d083a2b_3466_11eb_81f3_003048fd731b_f51b3e02_281b_11ed_a30f_00259070b48733.jpeg"/><Relationship Id="rId34" Type="http://schemas.openxmlformats.org/officeDocument/2006/relationships/image" Target="../media/d83ddbeb_92b8_11ed_a3b9_047c1617b143_4396bde8_0312_11ef_a5a4_047c1617b14334.jpeg"/><Relationship Id="rId35" Type="http://schemas.openxmlformats.org/officeDocument/2006/relationships/image" Target="../media/7571ec69_f891_11ee_a597_047c1617b143_579e2292_5a46_11f0_a775_047c1617b14335.jpeg"/><Relationship Id="rId36" Type="http://schemas.openxmlformats.org/officeDocument/2006/relationships/image" Target="../media/7571ec6b_f891_11ee_a597_047c1617b143_85119bde_fcc8_11ef_a6ef_047c1617b14336.jpeg"/><Relationship Id="rId37" Type="http://schemas.openxmlformats.org/officeDocument/2006/relationships/image" Target="../media/145c89a2_551c_11f0_a76e_047c1617b143_0a6f3a0e_310d_11f1_a89b_047c1617b14337.jpeg"/><Relationship Id="rId38" Type="http://schemas.openxmlformats.org/officeDocument/2006/relationships/image" Target="../media/65637d4c_0b65_11ec_831e_003048fd731b_f51b3e09_281b_11ed_a30f_00259070b487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J5*2261.58</f>
        <v>0</v>
      </c>
      <c r="L5" s="5"/>
    </row>
    <row r="6" spans="1:12" customHeight="1" ht="105" outlineLevel="4">
      <c r="A6" s="1"/>
      <c r="B6" s="1">
        <v>825411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J6*7135.38</f>
        <v>0</v>
      </c>
      <c r="L6" s="5"/>
    </row>
    <row r="7" spans="1:12" customHeight="1" ht="105" outlineLevel="4">
      <c r="A7" s="1"/>
      <c r="B7" s="1">
        <v>825412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J7*24271.17</f>
        <v>0</v>
      </c>
      <c r="L7" s="5"/>
    </row>
    <row r="8" spans="1:12" customHeight="1" ht="105" outlineLevel="4">
      <c r="A8" s="1"/>
      <c r="B8" s="1">
        <v>825413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J8*23355.36</f>
        <v>0</v>
      </c>
      <c r="L8" s="5"/>
    </row>
    <row r="9" spans="1:12" customHeight="1" ht="105" outlineLevel="4">
      <c r="A9" s="1"/>
      <c r="B9" s="1">
        <v>825414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J9*20990.13</f>
        <v>0</v>
      </c>
      <c r="L9" s="5"/>
    </row>
    <row r="10" spans="1:12" customHeight="1" ht="105" outlineLevel="4">
      <c r="A10" s="1"/>
      <c r="B10" s="1">
        <v>825415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J10*1314.18</f>
        <v>0</v>
      </c>
      <c r="L10" s="5"/>
    </row>
    <row r="11" spans="1:12" customHeight="1" ht="105" outlineLevel="4">
      <c r="A11" s="1"/>
      <c r="B11" s="1">
        <v>825416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4</v>
      </c>
      <c r="H11" s="2">
        <v>0</v>
      </c>
      <c r="I11" s="1">
        <v>0</v>
      </c>
      <c r="J11" s="3" t="s">
        <v>17</v>
      </c>
      <c r="K11" s="2" t="str">
        <f>J11*1314.18</f>
        <v>0</v>
      </c>
      <c r="L11" s="5"/>
    </row>
    <row r="12" spans="1:12" customHeight="1" ht="105" outlineLevel="4">
      <c r="A12" s="1"/>
      <c r="B12" s="1">
        <v>825417</v>
      </c>
      <c r="C12" s="1" t="s">
        <v>41</v>
      </c>
      <c r="D12" s="1" t="s">
        <v>42</v>
      </c>
      <c r="E12" s="2" t="s">
        <v>43</v>
      </c>
      <c r="F12" s="2" t="s">
        <v>37</v>
      </c>
      <c r="G12" s="2">
        <v>5</v>
      </c>
      <c r="H12" s="2">
        <v>0</v>
      </c>
      <c r="I12" s="1">
        <v>0</v>
      </c>
      <c r="J12" s="3" t="s">
        <v>17</v>
      </c>
      <c r="K12" s="2" t="str">
        <f>J12*1314.18</f>
        <v>0</v>
      </c>
      <c r="L12" s="5"/>
    </row>
    <row r="13" spans="1:12" customHeight="1" ht="105" outlineLevel="4">
      <c r="A13" s="1"/>
      <c r="B13" s="1">
        <v>825418</v>
      </c>
      <c r="C13" s="1" t="s">
        <v>44</v>
      </c>
      <c r="D13" s="1" t="s">
        <v>45</v>
      </c>
      <c r="E13" s="2" t="s">
        <v>46</v>
      </c>
      <c r="F13" s="2" t="s">
        <v>37</v>
      </c>
      <c r="G13" s="2">
        <v>4</v>
      </c>
      <c r="H13" s="2">
        <v>0</v>
      </c>
      <c r="I13" s="1">
        <v>0</v>
      </c>
      <c r="J13" s="3" t="s">
        <v>17</v>
      </c>
      <c r="K13" s="2" t="str">
        <f>J13*1314.18</f>
        <v>0</v>
      </c>
      <c r="L13" s="5"/>
    </row>
    <row r="14" spans="1:12" customHeight="1" ht="105" outlineLevel="4">
      <c r="A14" s="1"/>
      <c r="B14" s="1">
        <v>825419</v>
      </c>
      <c r="C14" s="1" t="s">
        <v>47</v>
      </c>
      <c r="D14" s="1" t="s">
        <v>48</v>
      </c>
      <c r="E14" s="2" t="s">
        <v>49</v>
      </c>
      <c r="F14" s="2" t="s">
        <v>37</v>
      </c>
      <c r="G14" s="2">
        <v>1</v>
      </c>
      <c r="H14" s="2">
        <v>0</v>
      </c>
      <c r="I14" s="1">
        <v>0</v>
      </c>
      <c r="J14" s="3" t="s">
        <v>17</v>
      </c>
      <c r="K14" s="2" t="str">
        <f>J14*1314.18</f>
        <v>0</v>
      </c>
      <c r="L14" s="5"/>
    </row>
    <row r="15" spans="1:12" customHeight="1" ht="105" outlineLevel="4">
      <c r="A15" s="1"/>
      <c r="B15" s="1">
        <v>825420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2</v>
      </c>
      <c r="H15" s="2">
        <v>0</v>
      </c>
      <c r="I15" s="1">
        <v>0</v>
      </c>
      <c r="J15" s="3" t="s">
        <v>17</v>
      </c>
      <c r="K15" s="2" t="str">
        <f>J15*1317.12</f>
        <v>0</v>
      </c>
      <c r="L15" s="5"/>
    </row>
    <row r="16" spans="1:12" customHeight="1" ht="105" outlineLevel="4">
      <c r="A16" s="1"/>
      <c r="B16" s="1">
        <v>825421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3</v>
      </c>
      <c r="H16" s="2">
        <v>0</v>
      </c>
      <c r="I16" s="1">
        <v>0</v>
      </c>
      <c r="J16" s="3" t="s">
        <v>17</v>
      </c>
      <c r="K16" s="2" t="str">
        <f>J16*1317.12</f>
        <v>0</v>
      </c>
      <c r="L16" s="5"/>
    </row>
    <row r="17" spans="1:12" customHeight="1" ht="105" outlineLevel="4">
      <c r="A17" s="1"/>
      <c r="B17" s="1">
        <v>825422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2</v>
      </c>
      <c r="H17" s="2">
        <v>0</v>
      </c>
      <c r="I17" s="1">
        <v>0</v>
      </c>
      <c r="J17" s="3" t="s">
        <v>17</v>
      </c>
      <c r="K17" s="2" t="str">
        <f>J17*1317.12</f>
        <v>0</v>
      </c>
      <c r="L17" s="5"/>
    </row>
    <row r="18" spans="1:12" customHeight="1" ht="105" outlineLevel="4">
      <c r="A18" s="1"/>
      <c r="B18" s="1">
        <v>826278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J18*1317.12</f>
        <v>0</v>
      </c>
      <c r="L18" s="5"/>
    </row>
    <row r="19" spans="1:12" customHeight="1" ht="105" outlineLevel="4">
      <c r="A19" s="1"/>
      <c r="B19" s="1">
        <v>827990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3</v>
      </c>
      <c r="H19" s="2">
        <v>0</v>
      </c>
      <c r="I19" s="1">
        <v>0</v>
      </c>
      <c r="J19" s="3" t="s">
        <v>17</v>
      </c>
      <c r="K19" s="2" t="str">
        <f>J19*8412.81</f>
        <v>0</v>
      </c>
      <c r="L19" s="5"/>
    </row>
    <row r="20" spans="1:12" customHeight="1" ht="105" outlineLevel="4">
      <c r="A20" s="1"/>
      <c r="B20" s="1">
        <v>827991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1</v>
      </c>
      <c r="H20" s="2">
        <v>0</v>
      </c>
      <c r="I20" s="1">
        <v>0</v>
      </c>
      <c r="J20" s="3" t="s">
        <v>17</v>
      </c>
      <c r="K20" s="2" t="str">
        <f>J20*55125.00</f>
        <v>0</v>
      </c>
      <c r="L20" s="5"/>
    </row>
    <row r="21" spans="1:12" customHeight="1" ht="105" outlineLevel="4">
      <c r="A21" s="1"/>
      <c r="B21" s="1">
        <v>836379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J21*90405.00</f>
        <v>0</v>
      </c>
      <c r="L21" s="5"/>
    </row>
    <row r="22" spans="1:12" customHeight="1" ht="105" outlineLevel="4">
      <c r="A22" s="1"/>
      <c r="B22" s="1">
        <v>836395</v>
      </c>
      <c r="C22" s="1" t="s">
        <v>75</v>
      </c>
      <c r="D22" s="1" t="s">
        <v>76</v>
      </c>
      <c r="E22" s="2" t="s">
        <v>77</v>
      </c>
      <c r="F22" s="2" t="s">
        <v>53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J22*1317.12</f>
        <v>0</v>
      </c>
      <c r="L22" s="5"/>
    </row>
    <row r="23" spans="1:12" customHeight="1" ht="105" outlineLevel="4">
      <c r="A23" s="1"/>
      <c r="B23" s="1">
        <v>836396</v>
      </c>
      <c r="C23" s="1" t="s">
        <v>78</v>
      </c>
      <c r="D23" s="1" t="s">
        <v>79</v>
      </c>
      <c r="E23" s="2" t="s">
        <v>56</v>
      </c>
      <c r="F23" s="2" t="s">
        <v>53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J23*1317.12</f>
        <v>0</v>
      </c>
      <c r="L23" s="5"/>
    </row>
    <row r="24" spans="1:12" customHeight="1" ht="105" outlineLevel="4">
      <c r="A24" s="1"/>
      <c r="B24" s="1">
        <v>836397</v>
      </c>
      <c r="C24" s="1" t="s">
        <v>80</v>
      </c>
      <c r="D24" s="1" t="s">
        <v>81</v>
      </c>
      <c r="E24" s="2" t="s">
        <v>59</v>
      </c>
      <c r="F24" s="2" t="s">
        <v>53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J24*1317.12</f>
        <v>0</v>
      </c>
      <c r="L24" s="5"/>
    </row>
    <row r="25" spans="1:12" customHeight="1" ht="105" outlineLevel="4">
      <c r="A25" s="1"/>
      <c r="B25" s="1">
        <v>836398</v>
      </c>
      <c r="C25" s="1" t="s">
        <v>82</v>
      </c>
      <c r="D25" s="1" t="s">
        <v>83</v>
      </c>
      <c r="E25" s="2" t="s">
        <v>62</v>
      </c>
      <c r="F25" s="2" t="s">
        <v>53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J25*1317.12</f>
        <v>0</v>
      </c>
      <c r="L25" s="5"/>
    </row>
    <row r="26" spans="1:12" customHeight="1" ht="105" outlineLevel="4">
      <c r="A26" s="1"/>
      <c r="B26" s="1">
        <v>868524</v>
      </c>
      <c r="C26" s="1" t="s">
        <v>84</v>
      </c>
      <c r="D26" s="1" t="s">
        <v>85</v>
      </c>
      <c r="E26" s="2" t="s">
        <v>86</v>
      </c>
      <c r="F26" s="2" t="s">
        <v>87</v>
      </c>
      <c r="G26" s="2">
        <v>1</v>
      </c>
      <c r="H26" s="2">
        <v>0</v>
      </c>
      <c r="I26" s="1">
        <v>0</v>
      </c>
      <c r="J26" s="3" t="s">
        <v>17</v>
      </c>
      <c r="K26" s="2" t="str">
        <f>J26*38669.82</f>
        <v>0</v>
      </c>
      <c r="L26" s="5"/>
    </row>
    <row r="27" spans="1:12" customHeight="1" ht="105" outlineLevel="4">
      <c r="A27" s="1"/>
      <c r="B27" s="1">
        <v>883037</v>
      </c>
      <c r="C27" s="1" t="s">
        <v>88</v>
      </c>
      <c r="D27" s="1" t="s">
        <v>89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J27*105653.31</f>
        <v>0</v>
      </c>
      <c r="L27" s="5"/>
    </row>
    <row r="28" spans="1:12" customHeight="1" ht="105" outlineLevel="4">
      <c r="A28" s="1"/>
      <c r="B28" s="1">
        <v>885008</v>
      </c>
      <c r="C28" s="1" t="s">
        <v>92</v>
      </c>
      <c r="D28" s="1" t="s">
        <v>93</v>
      </c>
      <c r="E28" s="2" t="s">
        <v>94</v>
      </c>
      <c r="F28" s="2" t="s">
        <v>95</v>
      </c>
      <c r="G28" s="2">
        <v>1</v>
      </c>
      <c r="H28" s="2">
        <v>0</v>
      </c>
      <c r="I28" s="1">
        <v>0</v>
      </c>
      <c r="J28" s="3" t="s">
        <v>17</v>
      </c>
      <c r="K28" s="2" t="str">
        <f>J28*31653.51</f>
        <v>0</v>
      </c>
      <c r="L28" s="5"/>
    </row>
    <row r="29" spans="1:12" customHeight="1" ht="105" outlineLevel="4">
      <c r="A29" s="1"/>
      <c r="B29" s="1">
        <v>885009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1</v>
      </c>
      <c r="H29" s="2">
        <v>0</v>
      </c>
      <c r="I29" s="1">
        <v>0</v>
      </c>
      <c r="J29" s="3" t="s">
        <v>17</v>
      </c>
      <c r="K29" s="2" t="str">
        <f>J29*24279.99</f>
        <v>0</v>
      </c>
      <c r="L29" s="5"/>
    </row>
    <row r="30" spans="1:12" customHeight="1" ht="105" outlineLevel="4">
      <c r="A30" s="1"/>
      <c r="B30" s="1">
        <v>885010</v>
      </c>
      <c r="C30" s="1" t="s">
        <v>100</v>
      </c>
      <c r="D30" s="1" t="s">
        <v>101</v>
      </c>
      <c r="E30" s="2" t="s">
        <v>98</v>
      </c>
      <c r="F30" s="2" t="s">
        <v>102</v>
      </c>
      <c r="G30" s="2">
        <v>1</v>
      </c>
      <c r="H30" s="2">
        <v>0</v>
      </c>
      <c r="I30" s="1">
        <v>0</v>
      </c>
      <c r="J30" s="3" t="s">
        <v>17</v>
      </c>
      <c r="K30" s="2" t="str">
        <f>J30*25470.69</f>
        <v>0</v>
      </c>
      <c r="L30" s="5"/>
    </row>
    <row r="31" spans="1:12" customHeight="1" ht="105" outlineLevel="4">
      <c r="A31" s="1"/>
      <c r="B31" s="1">
        <v>885011</v>
      </c>
      <c r="C31" s="1" t="s">
        <v>103</v>
      </c>
      <c r="D31" s="1" t="s">
        <v>104</v>
      </c>
      <c r="E31" s="2" t="s">
        <v>98</v>
      </c>
      <c r="F31" s="2" t="s">
        <v>105</v>
      </c>
      <c r="G31" s="2">
        <v>2</v>
      </c>
      <c r="H31" s="2">
        <v>0</v>
      </c>
      <c r="I31" s="1">
        <v>0</v>
      </c>
      <c r="J31" s="3" t="s">
        <v>17</v>
      </c>
      <c r="K31" s="2" t="str">
        <f>J31*21213.57</f>
        <v>0</v>
      </c>
      <c r="L31" s="5"/>
    </row>
    <row r="32" spans="1:12" customHeight="1" ht="105" outlineLevel="4">
      <c r="A32" s="1"/>
      <c r="B32" s="1">
        <v>885012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1</v>
      </c>
      <c r="H32" s="2">
        <v>0</v>
      </c>
      <c r="I32" s="1">
        <v>0</v>
      </c>
      <c r="J32" s="3" t="s">
        <v>17</v>
      </c>
      <c r="K32" s="2" t="str">
        <f>J32*26295.36</f>
        <v>0</v>
      </c>
      <c r="L32" s="5"/>
    </row>
    <row r="33" spans="1:12" customHeight="1" ht="105" outlineLevel="4">
      <c r="A33" s="1"/>
      <c r="B33" s="1">
        <v>885013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2</v>
      </c>
      <c r="H33" s="2">
        <v>0</v>
      </c>
      <c r="I33" s="1">
        <v>0</v>
      </c>
      <c r="J33" s="3" t="s">
        <v>17</v>
      </c>
      <c r="K33" s="2" t="str">
        <f>J33*26273.31</f>
        <v>0</v>
      </c>
      <c r="L33" s="5"/>
    </row>
    <row r="34" spans="1:12" customHeight="1" ht="105" outlineLevel="4">
      <c r="A34" s="1"/>
      <c r="B34" s="1">
        <v>886088</v>
      </c>
      <c r="C34" s="1" t="s">
        <v>114</v>
      </c>
      <c r="D34" s="1" t="s">
        <v>115</v>
      </c>
      <c r="E34" s="2" t="s">
        <v>116</v>
      </c>
      <c r="F34" s="2" t="s">
        <v>117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J34*127328.46</f>
        <v>0</v>
      </c>
      <c r="L34" s="5"/>
    </row>
    <row r="35" spans="1:12" outlineLevel="4">
      <c r="A35" s="1"/>
      <c r="B35" s="1">
        <v>955824</v>
      </c>
      <c r="C35" s="1" t="s">
        <v>118</v>
      </c>
      <c r="D35" s="1" t="s">
        <v>119</v>
      </c>
      <c r="E35" s="2" t="s">
        <v>94</v>
      </c>
      <c r="F35" s="2" t="s">
        <v>120</v>
      </c>
      <c r="G35" s="2">
        <v>1</v>
      </c>
      <c r="H35" s="2">
        <v>0</v>
      </c>
      <c r="I35" s="1">
        <v>0</v>
      </c>
      <c r="J35" s="3" t="s">
        <v>17</v>
      </c>
      <c r="K35" s="2" t="str">
        <f>J35*26395.32</f>
        <v>0</v>
      </c>
      <c r="L35" s="5"/>
    </row>
    <row r="36" spans="1:12" outlineLevel="4">
      <c r="A36" s="1"/>
      <c r="B36" s="1">
        <v>955825</v>
      </c>
      <c r="C36" s="1" t="s">
        <v>121</v>
      </c>
      <c r="D36" s="1" t="s">
        <v>122</v>
      </c>
      <c r="E36" s="2" t="s">
        <v>94</v>
      </c>
      <c r="F36" s="2" t="s">
        <v>123</v>
      </c>
      <c r="G36" s="2">
        <v>1</v>
      </c>
      <c r="H36" s="2">
        <v>0</v>
      </c>
      <c r="I36" s="1">
        <v>0</v>
      </c>
      <c r="J36" s="3" t="s">
        <v>17</v>
      </c>
      <c r="K36" s="2" t="str">
        <f>J36*30392.25</f>
        <v>0</v>
      </c>
      <c r="L36" s="5"/>
    </row>
    <row r="37" spans="1:12" outlineLevel="2">
      <c r="A37" s="8" t="s">
        <v>124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825527</v>
      </c>
      <c r="C38" s="1" t="s">
        <v>125</v>
      </c>
      <c r="D38" s="1" t="s">
        <v>126</v>
      </c>
      <c r="E38" s="2" t="s">
        <v>127</v>
      </c>
      <c r="F38" s="2" t="s">
        <v>128</v>
      </c>
      <c r="G38" s="2">
        <v>0</v>
      </c>
      <c r="H38" s="2">
        <v>0</v>
      </c>
      <c r="I38" s="1">
        <v>0</v>
      </c>
      <c r="J38" s="3" t="s">
        <v>17</v>
      </c>
      <c r="K38" s="2" t="str">
        <f>J38*331826.00</f>
        <v>0</v>
      </c>
      <c r="L38" s="5"/>
    </row>
    <row r="39" spans="1:12" customHeight="1" ht="105" outlineLevel="4">
      <c r="A39" s="1"/>
      <c r="B39" s="1">
        <v>825528</v>
      </c>
      <c r="C39" s="1" t="s">
        <v>129</v>
      </c>
      <c r="D39" s="1" t="s">
        <v>130</v>
      </c>
      <c r="E39" s="2" t="s">
        <v>131</v>
      </c>
      <c r="F39" s="2" t="s">
        <v>132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J39*242908.00</f>
        <v>0</v>
      </c>
      <c r="L39" s="5"/>
    </row>
    <row r="40" spans="1:12" customHeight="1" ht="105" outlineLevel="4">
      <c r="A40" s="1"/>
      <c r="B40" s="1">
        <v>836282</v>
      </c>
      <c r="C40" s="1" t="s">
        <v>133</v>
      </c>
      <c r="D40" s="1" t="s">
        <v>134</v>
      </c>
      <c r="E40" s="2" t="s">
        <v>135</v>
      </c>
      <c r="F40" s="2" t="s">
        <v>136</v>
      </c>
      <c r="G40" s="2">
        <v>2</v>
      </c>
      <c r="H40" s="2" t="s">
        <v>137</v>
      </c>
      <c r="I40" s="1">
        <v>0</v>
      </c>
      <c r="J40" s="3" t="s">
        <v>17</v>
      </c>
      <c r="K40" s="2" t="str">
        <f>J40*36102.00</f>
        <v>0</v>
      </c>
      <c r="L40" s="5"/>
    </row>
    <row r="41" spans="1:12" customHeight="1" ht="105" outlineLevel="4">
      <c r="A41" s="1"/>
      <c r="B41" s="1">
        <v>873886</v>
      </c>
      <c r="C41" s="1" t="s">
        <v>138</v>
      </c>
      <c r="D41" s="1" t="s">
        <v>139</v>
      </c>
      <c r="E41" s="2" t="s">
        <v>140</v>
      </c>
      <c r="F41" s="2" t="s">
        <v>141</v>
      </c>
      <c r="G41" s="2">
        <v>0</v>
      </c>
      <c r="H41" s="2">
        <v>0</v>
      </c>
      <c r="I41" s="1">
        <v>0</v>
      </c>
      <c r="J41" s="3" t="s">
        <v>17</v>
      </c>
      <c r="K41" s="2" t="str">
        <f>J41*10297.00</f>
        <v>0</v>
      </c>
      <c r="L41" s="5"/>
    </row>
    <row r="42" spans="1:12" customHeight="1" ht="105" outlineLevel="4">
      <c r="A42" s="1"/>
      <c r="B42" s="1">
        <v>889959</v>
      </c>
      <c r="C42" s="1" t="s">
        <v>142</v>
      </c>
      <c r="D42" s="1" t="s">
        <v>143</v>
      </c>
      <c r="E42" s="2" t="s">
        <v>144</v>
      </c>
      <c r="F42" s="2" t="s">
        <v>145</v>
      </c>
      <c r="G42" s="2">
        <v>2</v>
      </c>
      <c r="H42" s="2" t="s">
        <v>137</v>
      </c>
      <c r="I42" s="1">
        <v>0</v>
      </c>
      <c r="J42" s="3" t="s">
        <v>17</v>
      </c>
      <c r="K42" s="2" t="str">
        <f>J42*10634.00</f>
        <v>0</v>
      </c>
      <c r="L42" s="5"/>
    </row>
    <row r="43" spans="1:12" customHeight="1" ht="105" outlineLevel="4">
      <c r="A43" s="1"/>
      <c r="B43" s="1">
        <v>889960</v>
      </c>
      <c r="C43" s="1" t="s">
        <v>146</v>
      </c>
      <c r="D43" s="1" t="s">
        <v>147</v>
      </c>
      <c r="E43" s="2" t="s">
        <v>148</v>
      </c>
      <c r="F43" s="2" t="s">
        <v>149</v>
      </c>
      <c r="G43" s="2">
        <v>0</v>
      </c>
      <c r="H43" s="2">
        <v>7</v>
      </c>
      <c r="I43" s="1">
        <v>0</v>
      </c>
      <c r="J43" s="3" t="s">
        <v>17</v>
      </c>
      <c r="K43" s="2" t="str">
        <f>J43*134437.00</f>
        <v>0</v>
      </c>
      <c r="L43" s="5"/>
    </row>
    <row r="44" spans="1:12" customHeight="1" ht="105" outlineLevel="4">
      <c r="A44" s="1"/>
      <c r="B44" s="1">
        <v>890050</v>
      </c>
      <c r="C44" s="1" t="s">
        <v>150</v>
      </c>
      <c r="D44" s="1" t="s">
        <v>151</v>
      </c>
      <c r="E44" s="2" t="s">
        <v>148</v>
      </c>
      <c r="F44" s="2" t="s">
        <v>152</v>
      </c>
      <c r="G44" s="2">
        <v>0</v>
      </c>
      <c r="H44" s="2">
        <v>1</v>
      </c>
      <c r="I44" s="1">
        <v>0</v>
      </c>
      <c r="J44" s="3" t="s">
        <v>17</v>
      </c>
      <c r="K44" s="2" t="str">
        <f>J44*139215.00</f>
        <v>0</v>
      </c>
      <c r="L44" s="5"/>
    </row>
    <row r="45" spans="1:12" customHeight="1" ht="105" outlineLevel="4">
      <c r="A45" s="1"/>
      <c r="B45" s="1">
        <v>834773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0</v>
      </c>
      <c r="H45" s="2">
        <v>0</v>
      </c>
      <c r="I45" s="1">
        <v>0</v>
      </c>
      <c r="J45" s="3" t="s">
        <v>17</v>
      </c>
      <c r="K45" s="2" t="str">
        <f>J45*156817.00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2026-04-20T17:01:29+03:00</dcterms:created>
  <dcterms:modified xsi:type="dcterms:W3CDTF">2026-04-20T17:01:29+03:00</dcterms:modified>
  <dc:title>Untitled Spreadsheet</dc:title>
  <dc:description/>
  <dc:subject/>
  <cp:keywords/>
  <cp:category/>
</cp:coreProperties>
</file>