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<sst xmlns="http://schemas.openxmlformats.org/spreadsheetml/2006/main" uniqueCount="151">
  <si>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</si>
  <si>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</si>
  <si>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</si>
  <si>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</si>
  <si>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</si>
  <si>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</si>
  <si>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</si>
  <si>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</si>
  <si>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</si>
  <si>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</si>
  <si>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Инструменты</t>
  </si>
  <si>
    <t>Инструмент для металлических труб</t>
  </si>
  <si>
    <t>Инструмент для металлических труб VALTEC</t>
  </si>
  <si>
    <t>VLC-1312001</t>
  </si>
  <si>
    <t>VT.570107.V.12</t>
  </si>
  <si>
    <t>Насадка 12 V, для пресс-инструмента электр. (стандарт V), VALTEC</t>
  </si>
  <si>
    <t>19 731.00 руб.</t>
  </si>
  <si>
    <t>шт</t>
  </si>
  <si>
    <t>VLC-1312002</t>
  </si>
  <si>
    <t>VT.570115.V.15</t>
  </si>
  <si>
    <t>Насадка 15 V, для пресс-инструмента электр. (стандарт V), VALTEC</t>
  </si>
  <si>
    <t>VLC-1312003</t>
  </si>
  <si>
    <t>VT.570135.V.22</t>
  </si>
  <si>
    <t>Насадка 22 V, для пресс-инструмента электр. (стандарт V), VALTEC</t>
  </si>
  <si>
    <t>0.00 руб.</t>
  </si>
  <si>
    <t>VLC-1312004</t>
  </si>
  <si>
    <t>VT.570145.V.28</t>
  </si>
  <si>
    <t>Насадка 28 V, для пресс-инструмента электр. (стандарт V), VALTEC</t>
  </si>
  <si>
    <t>VLC-1312005</t>
  </si>
  <si>
    <t>VT.570155.V.35</t>
  </si>
  <si>
    <t>Насадка 35 V, для пресс-инструмента электр. (стандарт V), VALTEC</t>
  </si>
  <si>
    <t>VLC-1312006</t>
  </si>
  <si>
    <t>VT.PB2.V.15</t>
  </si>
  <si>
    <t>Насадка PB2 15мм V-профиль, для пресс-инструмента электр. (44694-50)</t>
  </si>
  <si>
    <t>23 077.00 руб.</t>
  </si>
  <si>
    <t>VLC-1312007</t>
  </si>
  <si>
    <t>VT.PB2.V.22</t>
  </si>
  <si>
    <t>Насадка PB2 22мм V-профиль, для пресс-инструмента электр. (44696-50)</t>
  </si>
  <si>
    <t>VLC-1312008</t>
  </si>
  <si>
    <t>VT.PB2.V.28</t>
  </si>
  <si>
    <t>Насадка PB2 28мм V-профиль, для пресс-инструмента электр. (44697-50)</t>
  </si>
  <si>
    <t>VLC-1312009</t>
  </si>
  <si>
    <t>VT.PB2.V.35</t>
  </si>
  <si>
    <t>Насадка PB2 35мм V-профиль, для пресс-инструмента электр. (44698-50)</t>
  </si>
  <si>
    <t>VLC-1312011</t>
  </si>
  <si>
    <t>VT.572111.PPSE.R220</t>
  </si>
  <si>
    <t>Пресс-инструмент электрический VALTEC "Power-Press SЕ" (без насадок) в стальном ящике</t>
  </si>
  <si>
    <t>VLC-1312012</t>
  </si>
  <si>
    <t>VT.EFP203.0.220</t>
  </si>
  <si>
    <t>Пресс-инструмент электрический VALTEC EFP203 (без насадок) в пластиковом ящике (48319-51)</t>
  </si>
  <si>
    <t>151 423.00 руб.</t>
  </si>
  <si>
    <t>VLC-1312013</t>
  </si>
  <si>
    <t>Vti.701.0.1042</t>
  </si>
  <si>
    <t>Резак для стальных труб (10-42мм)</t>
  </si>
  <si>
    <t>VLC-1312014</t>
  </si>
  <si>
    <t>Vti.735.0.0635</t>
  </si>
  <si>
    <t>Резак VALTEC для труб из нержавеющей стали (6-35мм) (пр-во ROTHENBERGER) Испания</t>
  </si>
  <si>
    <t>VLC-1312015</t>
  </si>
  <si>
    <t>Vti.W701.F.010500</t>
  </si>
  <si>
    <t>Ролик отрезной для стальных труб (для 701-го резака)</t>
  </si>
  <si>
    <t>VLC-1312016</t>
  </si>
  <si>
    <t>Vti.W735.SS.00I500</t>
  </si>
  <si>
    <t>Ролик отрезной для труб из нержавеющей стали (для 735-го резака)</t>
  </si>
  <si>
    <t>VLC-1312017</t>
  </si>
  <si>
    <t>VT.PB2.V.18</t>
  </si>
  <si>
    <t>Насадка PB2 18мм V-профиль, для пресс-инструмента электр. (44695-50)</t>
  </si>
  <si>
    <t>VLC-1312018</t>
  </si>
  <si>
    <t>VT.570165.V.42</t>
  </si>
  <si>
    <t>Насадка 42 V, для пресс-инструмента электр. (стандарт V), VALTEC</t>
  </si>
  <si>
    <t>VLC-1312019</t>
  </si>
  <si>
    <t>VT.570175.V.54</t>
  </si>
  <si>
    <t>Насадка 54 V, для пресс-инструмента электр. (стандарт V), VALTEC</t>
  </si>
  <si>
    <t>VLC-1312020</t>
  </si>
  <si>
    <t>Гратосниматель (4-40мм, CU, S, SS) 1500002738</t>
  </si>
  <si>
    <t>944.00 руб.</t>
  </si>
  <si>
    <t>VLC-1312021</t>
  </si>
  <si>
    <t>VTm.295.V.12</t>
  </si>
  <si>
    <t>Насадка VALTEC 12мм V-профиль, для пресс-инструмента электр.</t>
  </si>
  <si>
    <t>11 540.00 руб.</t>
  </si>
  <si>
    <t>VLC-1312022</t>
  </si>
  <si>
    <t>VTm.295.V.15</t>
  </si>
  <si>
    <t>Насадка VALTEC 15мм V-профиль, для пресс-инструмента электр.</t>
  </si>
  <si>
    <t>10 368.00 руб.</t>
  </si>
  <si>
    <t>VLC-1312023</t>
  </si>
  <si>
    <t>VTm.295.V.18</t>
  </si>
  <si>
    <t>Насадка VALTEC 18мм V-профиль, для пресс-инструмента электр.</t>
  </si>
  <si>
    <t>9 907.00 руб.</t>
  </si>
  <si>
    <t>VLC-1312024</t>
  </si>
  <si>
    <t>VTm.295.V.22</t>
  </si>
  <si>
    <t>Насадка VALTEC 22мм V-профиль, для пресс-инструмента электр.</t>
  </si>
  <si>
    <t>&gt;25</t>
  </si>
  <si>
    <t>VLC-1312025</t>
  </si>
  <si>
    <t>VTm.295.V.28</t>
  </si>
  <si>
    <t>Насадка VALTEC 28мм V-профиль, для пресс-инструмента электр.</t>
  </si>
  <si>
    <t>VLC-1312026</t>
  </si>
  <si>
    <t>VTm.295.V.35</t>
  </si>
  <si>
    <t>Насадка VALTEC 35мм V-профиль, для пресс-инструмента электр.</t>
  </si>
  <si>
    <t>VLC-900280</t>
  </si>
  <si>
    <t>VTm.295.VR.00</t>
  </si>
  <si>
    <t>Пресс-адаптер 42-54, для пресс-инструмента электрического</t>
  </si>
  <si>
    <t>11 328.00 руб.</t>
  </si>
  <si>
    <t>&gt;10</t>
  </si>
  <si>
    <t>VLC-900281</t>
  </si>
  <si>
    <t>VTm.295.VR.42</t>
  </si>
  <si>
    <t>Пресс-кольцо 42мм V-профиль, для пресс-инструмента электрического</t>
  </si>
  <si>
    <t>18 635.00 руб.</t>
  </si>
  <si>
    <t>VLC-900282</t>
  </si>
  <si>
    <t>VTm.295.VR.54</t>
  </si>
  <si>
    <t>Пресс-кольцо 54мм V-профиль, для пресс-инструмента электрического</t>
  </si>
  <si>
    <t>20 768.00 руб.</t>
  </si>
  <si>
    <t>VLC-900427</t>
  </si>
  <si>
    <t>Мини-труборез, для труб 6-28 мм, со вспомогательным пружинным механизмом подачи (RIDGID 118)</t>
  </si>
  <si>
    <t>10 253.00 руб.</t>
  </si>
  <si>
    <t>VLC-900503</t>
  </si>
  <si>
    <t>VT.922994.SS.0838</t>
  </si>
  <si>
    <t>Гратосниматель (8-38мм SS)</t>
  </si>
  <si>
    <t>VLC-900504</t>
  </si>
  <si>
    <t>VT.922993.SS.1054</t>
  </si>
  <si>
    <t>Гратосниматель (10-54мм SS)</t>
  </si>
  <si>
    <t>VLC-900535</t>
  </si>
  <si>
    <t>Насадка REMS 54 V, для пресс-инструмента электр. (стандарт V)</t>
  </si>
  <si>
    <t>99 110.00 руб.</t>
  </si>
  <si>
    <t>VLC-900875</t>
  </si>
  <si>
    <t>Труборез для нержавеющей стали INOX-35 (3-35 мм), на подшипниках KRAFTOOL</t>
  </si>
  <si>
    <t>5 633.00 руб.</t>
  </si>
  <si>
    <t>VLC-900876</t>
  </si>
  <si>
    <t>Труборез для нержавеющей стали INOX-76 (6-76 мм), на подшипниках KRAFTOOL</t>
  </si>
  <si>
    <t>9 315.00 руб.</t>
  </si>
  <si>
    <t>VLC-900926</t>
  </si>
  <si>
    <t>Режущий ролик для трубореза KRAFTOOL INOX-35 и INOX-76 (арт.23935, 23976)х</t>
  </si>
  <si>
    <t>933.00 руб.</t>
  </si>
  <si>
    <t>VLC-901073</t>
  </si>
  <si>
    <t>VT.60100.ED.108</t>
  </si>
  <si>
    <t>Пресс-инструмент аккумуляторный в комплекте с зарядным устройством</t>
  </si>
  <si>
    <t>139 976.00 руб.</t>
  </si>
  <si>
    <t>VLC-901074</t>
  </si>
  <si>
    <t>VTm.295.VR.76</t>
  </si>
  <si>
    <t>Пресс-кольцо 76,1мм V-профиль, для пресс-инструмента электрического</t>
  </si>
  <si>
    <t>41 394.00 руб.</t>
  </si>
  <si>
    <t>VLC-901075</t>
  </si>
  <si>
    <t>VTm.295.VR.89</t>
  </si>
  <si>
    <t>Пресс-кольцо 88,9мм V-профиль, для пресс-инструмента электрического</t>
  </si>
  <si>
    <t>43 855.00 руб.</t>
  </si>
  <si>
    <t>VLC-901150</t>
  </si>
  <si>
    <t>VTm.295.VR.108</t>
  </si>
  <si>
    <t>Пресс-кольцо 108мм V-профиль, для пресс-инструмента электрического</t>
  </si>
  <si>
    <t>50 458.00 руб.</t>
  </si>
  <si>
    <t>VLC-999076</t>
  </si>
  <si>
    <t>VT.1550.UCZ.220</t>
  </si>
  <si>
    <t>Пресс-инструмент электрический VALTEC "CZ" (без насадок), универсальный, в стальном ящике</t>
  </si>
  <si>
    <t>83 339.00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</si>
</sst>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7413da0_86a6_11e9_8101_003048fd731b_fb761747_281b_11ed_a30f_00259070b4871.jpeg"/><Relationship Id="rId2" Type="http://schemas.openxmlformats.org/officeDocument/2006/relationships/image" Target="../media/a7413da2_86a6_11e9_8101_003048fd731b_fb76174e_281b_11ed_a30f_00259070b4872.jpeg"/><Relationship Id="rId3" Type="http://schemas.openxmlformats.org/officeDocument/2006/relationships/image" Target="../media/a7413da4_86a6_11e9_8101_003048fd731b_fb761755_281b_11ed_a30f_00259070b4873.jpeg"/><Relationship Id="rId4" Type="http://schemas.openxmlformats.org/officeDocument/2006/relationships/image" Target="../media/a7413da6_86a6_11e9_8101_003048fd731b_fb76175c_281b_11ed_a30f_00259070b4874.jpeg"/><Relationship Id="rId5" Type="http://schemas.openxmlformats.org/officeDocument/2006/relationships/image" Target="../media/a7413da8_86a6_11e9_8101_003048fd731b_fb761763_281b_11ed_a30f_00259070b4875.jpeg"/><Relationship Id="rId6" Type="http://schemas.openxmlformats.org/officeDocument/2006/relationships/image" Target="../media/a7413daa_86a6_11e9_8101_003048fd731b_fb761778_281b_11ed_a30f_00259070b4876.jpeg"/><Relationship Id="rId7" Type="http://schemas.openxmlformats.org/officeDocument/2006/relationships/image" Target="../media/a7413dac_86a6_11e9_8101_003048fd731b_fb761786_281b_11ed_a30f_00259070b4877.jpeg"/><Relationship Id="rId8" Type="http://schemas.openxmlformats.org/officeDocument/2006/relationships/image" Target="../media/a7413dae_86a6_11e9_8101_003048fd731b_fb76178d_281b_11ed_a30f_00259070b4878.jpeg"/><Relationship Id="rId9" Type="http://schemas.openxmlformats.org/officeDocument/2006/relationships/image" Target="../media/a7413db0_86a6_11e9_8101_003048fd731b_fb761794_281b_11ed_a30f_00259070b4879.jpeg"/><Relationship Id="rId10" Type="http://schemas.openxmlformats.org/officeDocument/2006/relationships/image" Target="../media/a7413db4_86a6_11e9_8101_003048fd731b_fb7617da_281b_11ed_a30f_00259070b48710.jpeg"/><Relationship Id="rId11" Type="http://schemas.openxmlformats.org/officeDocument/2006/relationships/image" Target="../media/a7413db6_86a6_11e9_8101_003048fd731b_fb7617e1_281b_11ed_a30f_00259070b48711.jpeg"/><Relationship Id="rId12" Type="http://schemas.openxmlformats.org/officeDocument/2006/relationships/image" Target="../media/a7413db8_86a6_11e9_8101_003048fd731b_fb7617ef_281b_11ed_a30f_00259070b48712.jpeg"/><Relationship Id="rId13" Type="http://schemas.openxmlformats.org/officeDocument/2006/relationships/image" Target="../media/a7413dba_86a6_11e9_8101_003048fd731b_fb7617f6_281b_11ed_a30f_00259070b48713.jpeg"/><Relationship Id="rId14" Type="http://schemas.openxmlformats.org/officeDocument/2006/relationships/image" Target="../media/a7413dbd_86a6_11e9_8101_003048fd731b_fb7617fd_281b_11ed_a30f_00259070b48714.jpeg"/><Relationship Id="rId15" Type="http://schemas.openxmlformats.org/officeDocument/2006/relationships/image" Target="../media/a7413dbf_86a6_11e9_8101_003048fd731b_fb761804_281b_11ed_a30f_00259070b48715.jpeg"/><Relationship Id="rId16" Type="http://schemas.openxmlformats.org/officeDocument/2006/relationships/image" Target="../media/4687ac57_ffbc_11e9_810b_003048fd731b_fb76177f_281b_11ed_a30f_00259070b48716.jpeg"/><Relationship Id="rId17" Type="http://schemas.openxmlformats.org/officeDocument/2006/relationships/image" Target="../media/4687ac53_ffbc_11e9_810b_003048fd731b_fb76176a_281b_11ed_a30f_00259070b48717.jpeg"/><Relationship Id="rId18" Type="http://schemas.openxmlformats.org/officeDocument/2006/relationships/image" Target="../media/4687ac55_ffbc_11e9_810b_003048fd731b_fb761771_281b_11ed_a30f_00259070b48718.jpeg"/><Relationship Id="rId19" Type="http://schemas.openxmlformats.org/officeDocument/2006/relationships/image" Target="../media/d981dabf_77ea_11ea_8111_003048fd731b_fb761745_281b_11ed_a30f_00259070b48719.jpeg"/><Relationship Id="rId20" Type="http://schemas.openxmlformats.org/officeDocument/2006/relationships/image" Target="../media/e04e509f_77ea_11ea_8111_003048fd731b_fb76179b_281b_11ed_a30f_00259070b48720.jpeg"/><Relationship Id="rId21" Type="http://schemas.openxmlformats.org/officeDocument/2006/relationships/image" Target="../media/e04e50a1_77ea_11ea_8111_003048fd731b_fb7617a2_281b_11ed_a30f_00259070b48721.jpeg"/><Relationship Id="rId22" Type="http://schemas.openxmlformats.org/officeDocument/2006/relationships/image" Target="../media/e04e50a3_77ea_11ea_8111_003048fd731b_fb7617a9_281b_11ed_a30f_00259070b48722.jpeg"/><Relationship Id="rId23" Type="http://schemas.openxmlformats.org/officeDocument/2006/relationships/image" Target="../media/e04e50a5_77ea_11ea_8111_003048fd731b_fb7617b0_281b_11ed_a30f_00259070b48723.jpeg"/><Relationship Id="rId24" Type="http://schemas.openxmlformats.org/officeDocument/2006/relationships/image" Target="../media/e04e50a7_77ea_11ea_8111_003048fd731b_fb7617b7_281b_11ed_a30f_00259070b48724.jpeg"/><Relationship Id="rId25" Type="http://schemas.openxmlformats.org/officeDocument/2006/relationships/image" Target="../media/e04e50a9_77ea_11ea_8111_003048fd731b_fb7617be_281b_11ed_a30f_00259070b48725.jpeg"/><Relationship Id="rId26" Type="http://schemas.openxmlformats.org/officeDocument/2006/relationships/image" Target="../media/6d083a25_3466_11eb_81f3_003048fd731b_fb7617c5_281b_11ed_a30f_00259070b48726.jpeg"/><Relationship Id="rId27" Type="http://schemas.openxmlformats.org/officeDocument/2006/relationships/image" Target="../media/6d083a27_3466_11eb_81f3_003048fd731b_a26f33cd_7c1e_11f0_a7a3_047c1617b14327.png"/><Relationship Id="rId28" Type="http://schemas.openxmlformats.org/officeDocument/2006/relationships/image" Target="../media/6d083a29_3466_11eb_81f3_003048fd731b_a26f33d1_7c1e_11f0_a7a3_047c1617b14328.png"/><Relationship Id="rId29" Type="http://schemas.openxmlformats.org/officeDocument/2006/relationships/image" Target="../media/02a66c34_db0d_11ec_a2a2_00259070b487_4396be00_0312_11ef_a5a4_047c1617b14329.jpeg"/><Relationship Id="rId30" Type="http://schemas.openxmlformats.org/officeDocument/2006/relationships/image" Target="../media/b8435c6a_55c2_11ed_a35f_047c1617b143_4396be09_0312_11ef_a5a4_047c1617b14330.jpeg"/><Relationship Id="rId31" Type="http://schemas.openxmlformats.org/officeDocument/2006/relationships/image" Target="../media/b8435c6c_55c2_11ed_a35f_047c1617b143_4396be05_0312_11ef_a5a4_047c1617b14331.jpeg"/><Relationship Id="rId32" Type="http://schemas.openxmlformats.org/officeDocument/2006/relationships/image" Target="../media/75c1f4ab_c7a6_11ed_a3fe_047c1617b143_4396be3d_0312_11ef_a5a4_047c1617b14332.jpeg"/><Relationship Id="rId33" Type="http://schemas.openxmlformats.org/officeDocument/2006/relationships/image" Target="../media/0ef53f5f_9e75_11ef_a670_047c1617b143_21d4f598_793a_11f0_a79f_047c1617b14333.jpeg"/><Relationship Id="rId34" Type="http://schemas.openxmlformats.org/officeDocument/2006/relationships/image" Target="../media/0ef53f61_9e75_11ef_a670_047c1617b143_21d4f599_793a_11f0_a79f_047c1617b14334.jpeg"/><Relationship Id="rId35" Type="http://schemas.openxmlformats.org/officeDocument/2006/relationships/image" Target="../media/af385872_ce99_11ef_a6b4_047c1617b143_21d4f595_793a_11f0_a79f_047c1617b14335.jpeg"/><Relationship Id="rId36" Type="http://schemas.openxmlformats.org/officeDocument/2006/relationships/image" Target="../media/9bfb106b_78e1_11f0_a79f_047c1617b143_8557692d_7c1e_11f0_a7a3_047c1617b14336.jpeg"/><Relationship Id="rId37" Type="http://schemas.openxmlformats.org/officeDocument/2006/relationships/image" Target="../media/9bfb106d_78e1_11f0_a79f_047c1617b143_a26f33c5_7c1e_11f0_a7a3_047c1617b14337.png"/><Relationship Id="rId38" Type="http://schemas.openxmlformats.org/officeDocument/2006/relationships/image" Target="../media/f7c1cd7b_7932_11f0_a79f_047c1617b143_a26f33c9_7c1e_11f0_a7a3_047c1617b14338.png"/><Relationship Id="rId39" Type="http://schemas.openxmlformats.org/officeDocument/2006/relationships/image" Target="../media/04d7bce1_b9bb_11f0_a7f3_047c1617b143_cc52d995_c375_11f0_a800_047c1617b14339.jpeg"/><Relationship Id="rId40" Type="http://schemas.openxmlformats.org/officeDocument/2006/relationships/image" Target="../media/65637d4a_0b65_11ec_831e_003048fd731b_4396be01_0312_11ef_a5a4_047c1617b14340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9" name="Image_13" descr="Image_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0" name="Image_14" descr="Image_14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1" name="Image_15" descr="Image_15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2" name="Image_16" descr="Image_16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3" name="Image_17" descr="Image_17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4" name="Image_18" descr="Image_18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5" name="Image_19" descr="Image_19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6" name="Image_20" descr="Image_20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7" name="Image_21" descr="Image_21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8" name="Image_22" descr="Image_22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19" name="Image_23" descr="Image_23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20" name="Image_24" descr="Image_24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21" name="Image_25" descr="Image_25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1143000" cy="1143000"/>
    <xdr:pic>
      <xdr:nvPicPr>
        <xdr:cNvPr id="22" name="Image_26" descr="Image_26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1143000" cy="1143000"/>
    <xdr:pic>
      <xdr:nvPicPr>
        <xdr:cNvPr id="23" name="Image_27" descr="Image_27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1143000" cy="1143000"/>
    <xdr:pic>
      <xdr:nvPicPr>
        <xdr:cNvPr id="24" name="Image_28" descr="Image_28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1143000" cy="1143000"/>
    <xdr:pic>
      <xdr:nvPicPr>
        <xdr:cNvPr id="25" name="Image_29" descr="Image_29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1143000" cy="1143000"/>
    <xdr:pic>
      <xdr:nvPicPr>
        <xdr:cNvPr id="26" name="Image_30" descr="Image_30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1143000" cy="1143000"/>
    <xdr:pic>
      <xdr:nvPicPr>
        <xdr:cNvPr id="27" name="Image_31" descr="Image_31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1143000" cy="1143000"/>
    <xdr:pic>
      <xdr:nvPicPr>
        <xdr:cNvPr id="28" name="Image_32" descr="Image_32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1143000" cy="1143000"/>
    <xdr:pic>
      <xdr:nvPicPr>
        <xdr:cNvPr id="29" name="Image_33" descr="Image_33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1143000" cy="1143000"/>
    <xdr:pic>
      <xdr:nvPicPr>
        <xdr:cNvPr id="30" name="Image_34" descr="Image_34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1143000" cy="1143000"/>
    <xdr:pic>
      <xdr:nvPicPr>
        <xdr:cNvPr id="31" name="Image_35" descr="Image_35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1143000" cy="1143000"/>
    <xdr:pic>
      <xdr:nvPicPr>
        <xdr:cNvPr id="32" name="Image_36" descr="Image_36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</xdr:row>
      <xdr:rowOff>95250</xdr:rowOff>
    </xdr:from>
    <xdr:ext cx="1143000" cy="1143000"/>
    <xdr:pic>
      <xdr:nvPicPr>
        <xdr:cNvPr id="33" name="Image_37" descr="Image_37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</xdr:row>
      <xdr:rowOff>95250</xdr:rowOff>
    </xdr:from>
    <xdr:ext cx="1143000" cy="1143000"/>
    <xdr:pic>
      <xdr:nvPicPr>
        <xdr:cNvPr id="34" name="Image_38" descr="Image_38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</xdr:row>
      <xdr:rowOff>95250</xdr:rowOff>
    </xdr:from>
    <xdr:ext cx="1143000" cy="1143000"/>
    <xdr:pic>
      <xdr:nvPicPr>
        <xdr:cNvPr id="35" name="Image_39" descr="Image_39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1143000" cy="1143000"/>
    <xdr:pic>
      <xdr:nvPicPr>
        <xdr:cNvPr id="36" name="Image_40" descr="Image_40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</xdr:row>
      <xdr:rowOff>95250</xdr:rowOff>
    </xdr:from>
    <xdr:ext cx="1143000" cy="1143000"/>
    <xdr:pic>
      <xdr:nvPicPr>
        <xdr:cNvPr id="37" name="Image_41" descr="Image_41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</xdr:row>
      <xdr:rowOff>95250</xdr:rowOff>
    </xdr:from>
    <xdr:ext cx="1143000" cy="1143000"/>
    <xdr:pic>
      <xdr:nvPicPr>
        <xdr:cNvPr id="38" name="Image_42" descr="Image_42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</xdr:row>
      <xdr:rowOff>95250</xdr:rowOff>
    </xdr:from>
    <xdr:ext cx="1143000" cy="1143000"/>
    <xdr:pic>
      <xdr:nvPicPr>
        <xdr:cNvPr id="39" name="Image_43" descr="Image_43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</xdr:row>
      <xdr:rowOff>95250</xdr:rowOff>
    </xdr:from>
    <xdr:ext cx="1143000" cy="1143000"/>
    <xdr:pic>
      <xdr:nvPicPr>
        <xdr:cNvPr id="40" name="Image_44" descr="Image_44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44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SUM(J2:J44)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822569</v>
      </c>
      <c r="C5" s="1" t="s">
        <v>13</v>
      </c>
      <c r="D5" s="1" t="s">
        <v>14</v>
      </c>
      <c r="E5" s="2" t="s">
        <v>15</v>
      </c>
      <c r="F5" s="2" t="s">
        <v>16</v>
      </c>
      <c r="G5" s="2">
        <v>0</v>
      </c>
      <c r="H5" s="2">
        <v>2</v>
      </c>
      <c r="I5" s="1">
        <v>0</v>
      </c>
      <c r="J5" s="3" t="s">
        <v>17</v>
      </c>
      <c r="K5" s="2" t="str">
        <f>J5*19731.00</f>
        <v>0</v>
      </c>
      <c r="L5" s="5"/>
    </row>
    <row r="6" spans="1:12" customHeight="1" ht="105" outlineLevel="4">
      <c r="A6" s="1"/>
      <c r="B6" s="1">
        <v>822570</v>
      </c>
      <c r="C6" s="1" t="s">
        <v>18</v>
      </c>
      <c r="D6" s="1" t="s">
        <v>19</v>
      </c>
      <c r="E6" s="2" t="s">
        <v>20</v>
      </c>
      <c r="F6" s="2" t="s">
        <v>16</v>
      </c>
      <c r="G6" s="2">
        <v>0</v>
      </c>
      <c r="H6" s="2">
        <v>0</v>
      </c>
      <c r="I6" s="1">
        <v>0</v>
      </c>
      <c r="J6" s="3" t="s">
        <v>17</v>
      </c>
      <c r="K6" s="2" t="str">
        <f>J6*19731.00</f>
        <v>0</v>
      </c>
      <c r="L6" s="5"/>
    </row>
    <row r="7" spans="1:12" customHeight="1" ht="105" outlineLevel="4">
      <c r="A7" s="1"/>
      <c r="B7" s="1">
        <v>822571</v>
      </c>
      <c r="C7" s="1" t="s">
        <v>21</v>
      </c>
      <c r="D7" s="1" t="s">
        <v>22</v>
      </c>
      <c r="E7" s="2" t="s">
        <v>23</v>
      </c>
      <c r="F7" s="2" t="s">
        <v>24</v>
      </c>
      <c r="G7" s="2">
        <v>0</v>
      </c>
      <c r="H7" s="2">
        <v>0</v>
      </c>
      <c r="I7" s="1">
        <v>0</v>
      </c>
      <c r="J7" s="3" t="s">
        <v>17</v>
      </c>
      <c r="K7" s="2" t="str">
        <f>J7*0.00</f>
        <v>0</v>
      </c>
      <c r="L7" s="5"/>
    </row>
    <row r="8" spans="1:12" customHeight="1" ht="105" outlineLevel="4">
      <c r="A8" s="1"/>
      <c r="B8" s="1">
        <v>822572</v>
      </c>
      <c r="C8" s="1" t="s">
        <v>25</v>
      </c>
      <c r="D8" s="1" t="s">
        <v>26</v>
      </c>
      <c r="E8" s="2" t="s">
        <v>27</v>
      </c>
      <c r="F8" s="2" t="s">
        <v>24</v>
      </c>
      <c r="G8" s="2">
        <v>0</v>
      </c>
      <c r="H8" s="2">
        <v>0</v>
      </c>
      <c r="I8" s="1">
        <v>0</v>
      </c>
      <c r="J8" s="3" t="s">
        <v>17</v>
      </c>
      <c r="K8" s="2" t="str">
        <f>J8*0.00</f>
        <v>0</v>
      </c>
      <c r="L8" s="5"/>
    </row>
    <row r="9" spans="1:12" customHeight="1" ht="105" outlineLevel="4">
      <c r="A9" s="1"/>
      <c r="B9" s="1">
        <v>822573</v>
      </c>
      <c r="C9" s="1" t="s">
        <v>28</v>
      </c>
      <c r="D9" s="1" t="s">
        <v>29</v>
      </c>
      <c r="E9" s="2" t="s">
        <v>30</v>
      </c>
      <c r="F9" s="2" t="s">
        <v>16</v>
      </c>
      <c r="G9" s="2">
        <v>0</v>
      </c>
      <c r="H9" s="2">
        <v>0</v>
      </c>
      <c r="I9" s="1">
        <v>0</v>
      </c>
      <c r="J9" s="3" t="s">
        <v>17</v>
      </c>
      <c r="K9" s="2" t="str">
        <f>J9*19731.00</f>
        <v>0</v>
      </c>
      <c r="L9" s="5"/>
    </row>
    <row r="10" spans="1:12" customHeight="1" ht="105" outlineLevel="4">
      <c r="A10" s="1"/>
      <c r="B10" s="1">
        <v>822574</v>
      </c>
      <c r="C10" s="1" t="s">
        <v>31</v>
      </c>
      <c r="D10" s="1" t="s">
        <v>32</v>
      </c>
      <c r="E10" s="2" t="s">
        <v>33</v>
      </c>
      <c r="F10" s="2" t="s">
        <v>34</v>
      </c>
      <c r="G10" s="2">
        <v>0</v>
      </c>
      <c r="H10" s="2">
        <v>8</v>
      </c>
      <c r="I10" s="1">
        <v>0</v>
      </c>
      <c r="J10" s="3" t="s">
        <v>17</v>
      </c>
      <c r="K10" s="2" t="str">
        <f>J10*23077.00</f>
        <v>0</v>
      </c>
      <c r="L10" s="5"/>
    </row>
    <row r="11" spans="1:12" customHeight="1" ht="105" outlineLevel="4">
      <c r="A11" s="1"/>
      <c r="B11" s="1">
        <v>822575</v>
      </c>
      <c r="C11" s="1" t="s">
        <v>35</v>
      </c>
      <c r="D11" s="1" t="s">
        <v>36</v>
      </c>
      <c r="E11" s="2" t="s">
        <v>37</v>
      </c>
      <c r="F11" s="2" t="s">
        <v>24</v>
      </c>
      <c r="G11" s="2">
        <v>0</v>
      </c>
      <c r="H11" s="2">
        <v>0</v>
      </c>
      <c r="I11" s="1">
        <v>0</v>
      </c>
      <c r="J11" s="3" t="s">
        <v>17</v>
      </c>
      <c r="K11" s="2" t="str">
        <f>J11*0.00</f>
        <v>0</v>
      </c>
      <c r="L11" s="5"/>
    </row>
    <row r="12" spans="1:12" customHeight="1" ht="105" outlineLevel="4">
      <c r="A12" s="1"/>
      <c r="B12" s="1">
        <v>822576</v>
      </c>
      <c r="C12" s="1" t="s">
        <v>38</v>
      </c>
      <c r="D12" s="1" t="s">
        <v>39</v>
      </c>
      <c r="E12" s="2" t="s">
        <v>40</v>
      </c>
      <c r="F12" s="2" t="s">
        <v>34</v>
      </c>
      <c r="G12" s="2">
        <v>0</v>
      </c>
      <c r="H12" s="2">
        <v>0</v>
      </c>
      <c r="I12" s="1">
        <v>0</v>
      </c>
      <c r="J12" s="3" t="s">
        <v>17</v>
      </c>
      <c r="K12" s="2" t="str">
        <f>J12*23077.00</f>
        <v>0</v>
      </c>
      <c r="L12" s="5"/>
    </row>
    <row r="13" spans="1:12" customHeight="1" ht="105" outlineLevel="4">
      <c r="A13" s="1"/>
      <c r="B13" s="1">
        <v>822577</v>
      </c>
      <c r="C13" s="1" t="s">
        <v>41</v>
      </c>
      <c r="D13" s="1" t="s">
        <v>42</v>
      </c>
      <c r="E13" s="2" t="s">
        <v>43</v>
      </c>
      <c r="F13" s="2" t="s">
        <v>34</v>
      </c>
      <c r="G13" s="2">
        <v>1</v>
      </c>
      <c r="H13" s="2">
        <v>0</v>
      </c>
      <c r="I13" s="1">
        <v>0</v>
      </c>
      <c r="J13" s="3" t="s">
        <v>17</v>
      </c>
      <c r="K13" s="2" t="str">
        <f>J13*23077.00</f>
        <v>0</v>
      </c>
      <c r="L13" s="5"/>
    </row>
    <row r="14" spans="1:12" customHeight="1" ht="105" outlineLevel="4">
      <c r="A14" s="1"/>
      <c r="B14" s="1">
        <v>822579</v>
      </c>
      <c r="C14" s="1" t="s">
        <v>44</v>
      </c>
      <c r="D14" s="1" t="s">
        <v>45</v>
      </c>
      <c r="E14" s="2" t="s">
        <v>46</v>
      </c>
      <c r="F14" s="2" t="s">
        <v>24</v>
      </c>
      <c r="G14" s="2">
        <v>0</v>
      </c>
      <c r="H14" s="2">
        <v>0</v>
      </c>
      <c r="I14" s="1">
        <v>0</v>
      </c>
      <c r="J14" s="3" t="s">
        <v>17</v>
      </c>
      <c r="K14" s="2" t="str">
        <f>J14*0.00</f>
        <v>0</v>
      </c>
      <c r="L14" s="5"/>
    </row>
    <row r="15" spans="1:12" customHeight="1" ht="105" outlineLevel="4">
      <c r="A15" s="1"/>
      <c r="B15" s="1">
        <v>822580</v>
      </c>
      <c r="C15" s="1" t="s">
        <v>47</v>
      </c>
      <c r="D15" s="1" t="s">
        <v>48</v>
      </c>
      <c r="E15" s="2" t="s">
        <v>49</v>
      </c>
      <c r="F15" s="2" t="s">
        <v>50</v>
      </c>
      <c r="G15" s="2">
        <v>0</v>
      </c>
      <c r="H15" s="2">
        <v>0</v>
      </c>
      <c r="I15" s="1">
        <v>0</v>
      </c>
      <c r="J15" s="3" t="s">
        <v>17</v>
      </c>
      <c r="K15" s="2" t="str">
        <f>J15*151423.00</f>
        <v>0</v>
      </c>
      <c r="L15" s="5"/>
    </row>
    <row r="16" spans="1:12" customHeight="1" ht="105" outlineLevel="4">
      <c r="A16" s="1"/>
      <c r="B16" s="1">
        <v>822581</v>
      </c>
      <c r="C16" s="1" t="s">
        <v>51</v>
      </c>
      <c r="D16" s="1" t="s">
        <v>52</v>
      </c>
      <c r="E16" s="2" t="s">
        <v>53</v>
      </c>
      <c r="F16" s="2" t="s">
        <v>24</v>
      </c>
      <c r="G16" s="2">
        <v>0</v>
      </c>
      <c r="H16" s="2">
        <v>0</v>
      </c>
      <c r="I16" s="1">
        <v>0</v>
      </c>
      <c r="J16" s="3" t="s">
        <v>17</v>
      </c>
      <c r="K16" s="2" t="str">
        <f>J16*0.00</f>
        <v>0</v>
      </c>
      <c r="L16" s="5"/>
    </row>
    <row r="17" spans="1:12" customHeight="1" ht="105" outlineLevel="4">
      <c r="A17" s="1"/>
      <c r="B17" s="1">
        <v>822582</v>
      </c>
      <c r="C17" s="1" t="s">
        <v>54</v>
      </c>
      <c r="D17" s="1" t="s">
        <v>55</v>
      </c>
      <c r="E17" s="2" t="s">
        <v>56</v>
      </c>
      <c r="F17" s="2" t="s">
        <v>24</v>
      </c>
      <c r="G17" s="2">
        <v>0</v>
      </c>
      <c r="H17" s="2">
        <v>0</v>
      </c>
      <c r="I17" s="1">
        <v>0</v>
      </c>
      <c r="J17" s="3" t="s">
        <v>17</v>
      </c>
      <c r="K17" s="2" t="str">
        <f>J17*0.00</f>
        <v>0</v>
      </c>
      <c r="L17" s="5"/>
    </row>
    <row r="18" spans="1:12" customHeight="1" ht="105" outlineLevel="4">
      <c r="A18" s="1"/>
      <c r="B18" s="1">
        <v>822583</v>
      </c>
      <c r="C18" s="1" t="s">
        <v>57</v>
      </c>
      <c r="D18" s="1" t="s">
        <v>58</v>
      </c>
      <c r="E18" s="2" t="s">
        <v>59</v>
      </c>
      <c r="F18" s="2" t="s">
        <v>24</v>
      </c>
      <c r="G18" s="2">
        <v>0</v>
      </c>
      <c r="H18" s="2">
        <v>0</v>
      </c>
      <c r="I18" s="1">
        <v>0</v>
      </c>
      <c r="J18" s="3" t="s">
        <v>17</v>
      </c>
      <c r="K18" s="2" t="str">
        <f>J18*0.00</f>
        <v>0</v>
      </c>
      <c r="L18" s="5"/>
    </row>
    <row r="19" spans="1:12" customHeight="1" ht="105" outlineLevel="4">
      <c r="A19" s="1"/>
      <c r="B19" s="1">
        <v>822584</v>
      </c>
      <c r="C19" s="1" t="s">
        <v>60</v>
      </c>
      <c r="D19" s="1" t="s">
        <v>61</v>
      </c>
      <c r="E19" s="2" t="s">
        <v>62</v>
      </c>
      <c r="F19" s="2" t="s">
        <v>24</v>
      </c>
      <c r="G19" s="2">
        <v>0</v>
      </c>
      <c r="H19" s="2">
        <v>0</v>
      </c>
      <c r="I19" s="1">
        <v>0</v>
      </c>
      <c r="J19" s="3" t="s">
        <v>17</v>
      </c>
      <c r="K19" s="2" t="str">
        <f>J19*0.00</f>
        <v>0</v>
      </c>
      <c r="L19" s="5"/>
    </row>
    <row r="20" spans="1:12" customHeight="1" ht="105" outlineLevel="4">
      <c r="A20" s="1"/>
      <c r="B20" s="1">
        <v>824506</v>
      </c>
      <c r="C20" s="1" t="s">
        <v>63</v>
      </c>
      <c r="D20" s="1" t="s">
        <v>64</v>
      </c>
      <c r="E20" s="2" t="s">
        <v>65</v>
      </c>
      <c r="F20" s="2" t="s">
        <v>34</v>
      </c>
      <c r="G20" s="2">
        <v>0</v>
      </c>
      <c r="H20" s="2">
        <v>0</v>
      </c>
      <c r="I20" s="1">
        <v>0</v>
      </c>
      <c r="J20" s="3" t="s">
        <v>17</v>
      </c>
      <c r="K20" s="2" t="str">
        <f>J20*23077.00</f>
        <v>0</v>
      </c>
      <c r="L20" s="5"/>
    </row>
    <row r="21" spans="1:12" customHeight="1" ht="105" outlineLevel="4">
      <c r="A21" s="1"/>
      <c r="B21" s="1">
        <v>824504</v>
      </c>
      <c r="C21" s="1" t="s">
        <v>66</v>
      </c>
      <c r="D21" s="1" t="s">
        <v>67</v>
      </c>
      <c r="E21" s="2" t="s">
        <v>68</v>
      </c>
      <c r="F21" s="2" t="s">
        <v>24</v>
      </c>
      <c r="G21" s="2">
        <v>0</v>
      </c>
      <c r="H21" s="2">
        <v>0</v>
      </c>
      <c r="I21" s="1">
        <v>0</v>
      </c>
      <c r="J21" s="3" t="s">
        <v>17</v>
      </c>
      <c r="K21" s="2" t="str">
        <f>J21*0.00</f>
        <v>0</v>
      </c>
      <c r="L21" s="5"/>
    </row>
    <row r="22" spans="1:12" customHeight="1" ht="105" outlineLevel="4">
      <c r="A22" s="1"/>
      <c r="B22" s="1">
        <v>824505</v>
      </c>
      <c r="C22" s="1" t="s">
        <v>69</v>
      </c>
      <c r="D22" s="1" t="s">
        <v>70</v>
      </c>
      <c r="E22" s="2" t="s">
        <v>71</v>
      </c>
      <c r="F22" s="2" t="s">
        <v>24</v>
      </c>
      <c r="G22" s="2">
        <v>0</v>
      </c>
      <c r="H22" s="2">
        <v>0</v>
      </c>
      <c r="I22" s="1">
        <v>0</v>
      </c>
      <c r="J22" s="3" t="s">
        <v>17</v>
      </c>
      <c r="K22" s="2" t="str">
        <f>J22*0.00</f>
        <v>0</v>
      </c>
      <c r="L22" s="5"/>
    </row>
    <row r="23" spans="1:12" customHeight="1" ht="105" outlineLevel="4">
      <c r="A23" s="1"/>
      <c r="B23" s="1">
        <v>825520</v>
      </c>
      <c r="C23" s="1" t="s">
        <v>72</v>
      </c>
      <c r="D23" s="1">
        <v>2738</v>
      </c>
      <c r="E23" s="2" t="s">
        <v>73</v>
      </c>
      <c r="F23" s="2" t="s">
        <v>74</v>
      </c>
      <c r="G23" s="2">
        <v>0</v>
      </c>
      <c r="H23" s="2">
        <v>0</v>
      </c>
      <c r="I23" s="1">
        <v>0</v>
      </c>
      <c r="J23" s="3" t="s">
        <v>17</v>
      </c>
      <c r="K23" s="2" t="str">
        <f>J23*944.00</f>
        <v>0</v>
      </c>
      <c r="L23" s="5"/>
    </row>
    <row r="24" spans="1:12" customHeight="1" ht="105" outlineLevel="4">
      <c r="A24" s="1"/>
      <c r="B24" s="1">
        <v>825521</v>
      </c>
      <c r="C24" s="1" t="s">
        <v>75</v>
      </c>
      <c r="D24" s="1" t="s">
        <v>76</v>
      </c>
      <c r="E24" s="2" t="s">
        <v>77</v>
      </c>
      <c r="F24" s="2" t="s">
        <v>78</v>
      </c>
      <c r="G24" s="2">
        <v>0</v>
      </c>
      <c r="H24" s="2">
        <v>0</v>
      </c>
      <c r="I24" s="1">
        <v>0</v>
      </c>
      <c r="J24" s="3" t="s">
        <v>17</v>
      </c>
      <c r="K24" s="2" t="str">
        <f>J24*11540.00</f>
        <v>0</v>
      </c>
      <c r="L24" s="5"/>
    </row>
    <row r="25" spans="1:12" customHeight="1" ht="105" outlineLevel="4">
      <c r="A25" s="1"/>
      <c r="B25" s="1">
        <v>825522</v>
      </c>
      <c r="C25" s="1" t="s">
        <v>79</v>
      </c>
      <c r="D25" s="1" t="s">
        <v>80</v>
      </c>
      <c r="E25" s="2" t="s">
        <v>81</v>
      </c>
      <c r="F25" s="2" t="s">
        <v>82</v>
      </c>
      <c r="G25" s="2">
        <v>1</v>
      </c>
      <c r="H25" s="2">
        <v>6</v>
      </c>
      <c r="I25" s="1">
        <v>0</v>
      </c>
      <c r="J25" s="3" t="s">
        <v>17</v>
      </c>
      <c r="K25" s="2" t="str">
        <f>J25*10368.00</f>
        <v>0</v>
      </c>
      <c r="L25" s="5"/>
    </row>
    <row r="26" spans="1:12" customHeight="1" ht="105" outlineLevel="4">
      <c r="A26" s="1"/>
      <c r="B26" s="1">
        <v>825523</v>
      </c>
      <c r="C26" s="1" t="s">
        <v>83</v>
      </c>
      <c r="D26" s="1" t="s">
        <v>84</v>
      </c>
      <c r="E26" s="2" t="s">
        <v>85</v>
      </c>
      <c r="F26" s="2" t="s">
        <v>86</v>
      </c>
      <c r="G26" s="2">
        <v>1</v>
      </c>
      <c r="H26" s="2">
        <v>8</v>
      </c>
      <c r="I26" s="1">
        <v>0</v>
      </c>
      <c r="J26" s="3" t="s">
        <v>17</v>
      </c>
      <c r="K26" s="2" t="str">
        <f>J26*9907.00</f>
        <v>0</v>
      </c>
      <c r="L26" s="5"/>
    </row>
    <row r="27" spans="1:12" customHeight="1" ht="105" outlineLevel="4">
      <c r="A27" s="1"/>
      <c r="B27" s="1">
        <v>825524</v>
      </c>
      <c r="C27" s="1" t="s">
        <v>87</v>
      </c>
      <c r="D27" s="1" t="s">
        <v>88</v>
      </c>
      <c r="E27" s="2" t="s">
        <v>89</v>
      </c>
      <c r="F27" s="2" t="s">
        <v>86</v>
      </c>
      <c r="G27" s="2">
        <v>2</v>
      </c>
      <c r="H27" s="2" t="s">
        <v>90</v>
      </c>
      <c r="I27" s="1">
        <v>0</v>
      </c>
      <c r="J27" s="3" t="s">
        <v>17</v>
      </c>
      <c r="K27" s="2" t="str">
        <f>J27*9907.00</f>
        <v>0</v>
      </c>
      <c r="L27" s="5"/>
    </row>
    <row r="28" spans="1:12" customHeight="1" ht="105" outlineLevel="4">
      <c r="A28" s="1"/>
      <c r="B28" s="1">
        <v>825525</v>
      </c>
      <c r="C28" s="1" t="s">
        <v>91</v>
      </c>
      <c r="D28" s="1" t="s">
        <v>92</v>
      </c>
      <c r="E28" s="2" t="s">
        <v>93</v>
      </c>
      <c r="F28" s="2" t="s">
        <v>86</v>
      </c>
      <c r="G28" s="2">
        <v>1</v>
      </c>
      <c r="H28" s="2" t="s">
        <v>90</v>
      </c>
      <c r="I28" s="1">
        <v>0</v>
      </c>
      <c r="J28" s="3" t="s">
        <v>17</v>
      </c>
      <c r="K28" s="2" t="str">
        <f>J28*9907.00</f>
        <v>0</v>
      </c>
      <c r="L28" s="5"/>
    </row>
    <row r="29" spans="1:12" customHeight="1" ht="105" outlineLevel="4">
      <c r="A29" s="1"/>
      <c r="B29" s="1">
        <v>825526</v>
      </c>
      <c r="C29" s="1" t="s">
        <v>94</v>
      </c>
      <c r="D29" s="1" t="s">
        <v>95</v>
      </c>
      <c r="E29" s="2" t="s">
        <v>96</v>
      </c>
      <c r="F29" s="2" t="s">
        <v>86</v>
      </c>
      <c r="G29" s="2">
        <v>1</v>
      </c>
      <c r="H29" s="2" t="s">
        <v>90</v>
      </c>
      <c r="I29" s="1">
        <v>0</v>
      </c>
      <c r="J29" s="3" t="s">
        <v>17</v>
      </c>
      <c r="K29" s="2" t="str">
        <f>J29*9907.00</f>
        <v>0</v>
      </c>
      <c r="L29" s="5"/>
    </row>
    <row r="30" spans="1:12" customHeight="1" ht="105" outlineLevel="4">
      <c r="A30" s="1"/>
      <c r="B30" s="1">
        <v>836279</v>
      </c>
      <c r="C30" s="1" t="s">
        <v>97</v>
      </c>
      <c r="D30" s="1" t="s">
        <v>98</v>
      </c>
      <c r="E30" s="2" t="s">
        <v>99</v>
      </c>
      <c r="F30" s="2" t="s">
        <v>100</v>
      </c>
      <c r="G30" s="2">
        <v>0</v>
      </c>
      <c r="H30" s="2" t="s">
        <v>101</v>
      </c>
      <c r="I30" s="1">
        <v>0</v>
      </c>
      <c r="J30" s="3" t="s">
        <v>17</v>
      </c>
      <c r="K30" s="2" t="str">
        <f>J30*11328.00</f>
        <v>0</v>
      </c>
      <c r="L30" s="5"/>
    </row>
    <row r="31" spans="1:12" customHeight="1" ht="105" outlineLevel="4">
      <c r="A31" s="1"/>
      <c r="B31" s="1">
        <v>836280</v>
      </c>
      <c r="C31" s="1" t="s">
        <v>102</v>
      </c>
      <c r="D31" s="1" t="s">
        <v>103</v>
      </c>
      <c r="E31" s="2" t="s">
        <v>104</v>
      </c>
      <c r="F31" s="2" t="s">
        <v>105</v>
      </c>
      <c r="G31" s="2">
        <v>0</v>
      </c>
      <c r="H31" s="2" t="s">
        <v>101</v>
      </c>
      <c r="I31" s="1">
        <v>0</v>
      </c>
      <c r="J31" s="3" t="s">
        <v>17</v>
      </c>
      <c r="K31" s="2" t="str">
        <f>J31*18635.00</f>
        <v>0</v>
      </c>
      <c r="L31" s="5"/>
    </row>
    <row r="32" spans="1:12" customHeight="1" ht="105" outlineLevel="4">
      <c r="A32" s="1"/>
      <c r="B32" s="1">
        <v>836281</v>
      </c>
      <c r="C32" s="1" t="s">
        <v>106</v>
      </c>
      <c r="D32" s="1" t="s">
        <v>107</v>
      </c>
      <c r="E32" s="2" t="s">
        <v>108</v>
      </c>
      <c r="F32" s="2" t="s">
        <v>109</v>
      </c>
      <c r="G32" s="2">
        <v>0</v>
      </c>
      <c r="H32" s="2">
        <v>6</v>
      </c>
      <c r="I32" s="1">
        <v>0</v>
      </c>
      <c r="J32" s="3" t="s">
        <v>17</v>
      </c>
      <c r="K32" s="2" t="str">
        <f>J32*20768.00</f>
        <v>0</v>
      </c>
      <c r="L32" s="5"/>
    </row>
    <row r="33" spans="1:12" customHeight="1" ht="105" outlineLevel="4">
      <c r="A33" s="1"/>
      <c r="B33" s="1">
        <v>868510</v>
      </c>
      <c r="C33" s="1" t="s">
        <v>110</v>
      </c>
      <c r="D33" s="1">
        <v>32573</v>
      </c>
      <c r="E33" s="2" t="s">
        <v>111</v>
      </c>
      <c r="F33" s="2" t="s">
        <v>112</v>
      </c>
      <c r="G33" s="2">
        <v>0</v>
      </c>
      <c r="H33" s="2">
        <v>1</v>
      </c>
      <c r="I33" s="1">
        <v>0</v>
      </c>
      <c r="J33" s="3" t="s">
        <v>17</v>
      </c>
      <c r="K33" s="2" t="str">
        <f>J33*10253.00</f>
        <v>0</v>
      </c>
      <c r="L33" s="5"/>
    </row>
    <row r="34" spans="1:12" customHeight="1" ht="105" outlineLevel="4">
      <c r="A34" s="1"/>
      <c r="B34" s="1">
        <v>873793</v>
      </c>
      <c r="C34" s="1" t="s">
        <v>113</v>
      </c>
      <c r="D34" s="1" t="s">
        <v>114</v>
      </c>
      <c r="E34" s="2" t="s">
        <v>115</v>
      </c>
      <c r="F34" s="2" t="s">
        <v>24</v>
      </c>
      <c r="G34" s="2">
        <v>0</v>
      </c>
      <c r="H34" s="2">
        <v>0</v>
      </c>
      <c r="I34" s="1">
        <v>0</v>
      </c>
      <c r="J34" s="3" t="s">
        <v>17</v>
      </c>
      <c r="K34" s="2" t="str">
        <f>J34*0.00</f>
        <v>0</v>
      </c>
      <c r="L34" s="5"/>
    </row>
    <row r="35" spans="1:12" customHeight="1" ht="105" outlineLevel="4">
      <c r="A35" s="1"/>
      <c r="B35" s="1">
        <v>873794</v>
      </c>
      <c r="C35" s="1" t="s">
        <v>116</v>
      </c>
      <c r="D35" s="1" t="s">
        <v>117</v>
      </c>
      <c r="E35" s="2" t="s">
        <v>118</v>
      </c>
      <c r="F35" s="2" t="s">
        <v>24</v>
      </c>
      <c r="G35" s="2">
        <v>0</v>
      </c>
      <c r="H35" s="2">
        <v>0</v>
      </c>
      <c r="I35" s="1">
        <v>0</v>
      </c>
      <c r="J35" s="3" t="s">
        <v>17</v>
      </c>
      <c r="K35" s="2" t="str">
        <f>J35*0.00</f>
        <v>0</v>
      </c>
      <c r="L35" s="5"/>
    </row>
    <row r="36" spans="1:12" customHeight="1" ht="105" outlineLevel="4">
      <c r="A36" s="1"/>
      <c r="B36" s="1">
        <v>877710</v>
      </c>
      <c r="C36" s="1" t="s">
        <v>119</v>
      </c>
      <c r="D36" s="1">
        <v>570175</v>
      </c>
      <c r="E36" s="2" t="s">
        <v>120</v>
      </c>
      <c r="F36" s="2" t="s">
        <v>121</v>
      </c>
      <c r="G36" s="2">
        <v>0</v>
      </c>
      <c r="H36" s="2">
        <v>1</v>
      </c>
      <c r="I36" s="1">
        <v>0</v>
      </c>
      <c r="J36" s="3" t="s">
        <v>17</v>
      </c>
      <c r="K36" s="2" t="str">
        <f>J36*99110.00</f>
        <v>0</v>
      </c>
      <c r="L36" s="5"/>
    </row>
    <row r="37" spans="1:12" customHeight="1" ht="105" outlineLevel="4">
      <c r="A37" s="1"/>
      <c r="B37" s="1">
        <v>885495</v>
      </c>
      <c r="C37" s="1" t="s">
        <v>122</v>
      </c>
      <c r="D37" s="1">
        <v>23935</v>
      </c>
      <c r="E37" s="2" t="s">
        <v>123</v>
      </c>
      <c r="F37" s="2" t="s">
        <v>124</v>
      </c>
      <c r="G37" s="2">
        <v>0</v>
      </c>
      <c r="H37" s="2">
        <v>0</v>
      </c>
      <c r="I37" s="1">
        <v>0</v>
      </c>
      <c r="J37" s="3" t="s">
        <v>17</v>
      </c>
      <c r="K37" s="2" t="str">
        <f>J37*5633.00</f>
        <v>0</v>
      </c>
      <c r="L37" s="5"/>
    </row>
    <row r="38" spans="1:12" customHeight="1" ht="105" outlineLevel="4">
      <c r="A38" s="1"/>
      <c r="B38" s="1">
        <v>885496</v>
      </c>
      <c r="C38" s="1" t="s">
        <v>125</v>
      </c>
      <c r="D38" s="1">
        <v>23976</v>
      </c>
      <c r="E38" s="2" t="s">
        <v>126</v>
      </c>
      <c r="F38" s="2" t="s">
        <v>127</v>
      </c>
      <c r="G38" s="2">
        <v>0</v>
      </c>
      <c r="H38" s="2">
        <v>1</v>
      </c>
      <c r="I38" s="1">
        <v>0</v>
      </c>
      <c r="J38" s="3" t="s">
        <v>17</v>
      </c>
      <c r="K38" s="2" t="str">
        <f>J38*9315.00</f>
        <v>0</v>
      </c>
      <c r="L38" s="5"/>
    </row>
    <row r="39" spans="1:12" customHeight="1" ht="105" outlineLevel="4">
      <c r="A39" s="1"/>
      <c r="B39" s="1">
        <v>885500</v>
      </c>
      <c r="C39" s="1" t="s">
        <v>128</v>
      </c>
      <c r="D39" s="1">
        <v>23992</v>
      </c>
      <c r="E39" s="2" t="s">
        <v>129</v>
      </c>
      <c r="F39" s="2" t="s">
        <v>130</v>
      </c>
      <c r="G39" s="2">
        <v>0</v>
      </c>
      <c r="H39" s="2">
        <v>0</v>
      </c>
      <c r="I39" s="1">
        <v>0</v>
      </c>
      <c r="J39" s="3" t="s">
        <v>17</v>
      </c>
      <c r="K39" s="2" t="str">
        <f>J39*933.00</f>
        <v>0</v>
      </c>
      <c r="L39" s="5"/>
    </row>
    <row r="40" spans="1:12" customHeight="1" ht="105" outlineLevel="4">
      <c r="A40" s="1"/>
      <c r="B40" s="1">
        <v>890099</v>
      </c>
      <c r="C40" s="1" t="s">
        <v>131</v>
      </c>
      <c r="D40" s="1" t="s">
        <v>132</v>
      </c>
      <c r="E40" s="2" t="s">
        <v>133</v>
      </c>
      <c r="F40" s="2" t="s">
        <v>134</v>
      </c>
      <c r="G40" s="2">
        <v>0</v>
      </c>
      <c r="H40" s="2">
        <v>6</v>
      </c>
      <c r="I40" s="1">
        <v>0</v>
      </c>
      <c r="J40" s="3" t="s">
        <v>17</v>
      </c>
      <c r="K40" s="2" t="str">
        <f>J40*139976.00</f>
        <v>0</v>
      </c>
      <c r="L40" s="5"/>
    </row>
    <row r="41" spans="1:12" customHeight="1" ht="105" outlineLevel="4">
      <c r="A41" s="1"/>
      <c r="B41" s="1">
        <v>890100</v>
      </c>
      <c r="C41" s="1" t="s">
        <v>135</v>
      </c>
      <c r="D41" s="1" t="s">
        <v>136</v>
      </c>
      <c r="E41" s="2" t="s">
        <v>137</v>
      </c>
      <c r="F41" s="2" t="s">
        <v>138</v>
      </c>
      <c r="G41" s="2">
        <v>0</v>
      </c>
      <c r="H41" s="2">
        <v>4</v>
      </c>
      <c r="I41" s="1">
        <v>0</v>
      </c>
      <c r="J41" s="3" t="s">
        <v>17</v>
      </c>
      <c r="K41" s="2" t="str">
        <f>J41*41394.00</f>
        <v>0</v>
      </c>
      <c r="L41" s="5"/>
    </row>
    <row r="42" spans="1:12" customHeight="1" ht="105" outlineLevel="4">
      <c r="A42" s="1"/>
      <c r="B42" s="1">
        <v>890101</v>
      </c>
      <c r="C42" s="1" t="s">
        <v>139</v>
      </c>
      <c r="D42" s="1" t="s">
        <v>140</v>
      </c>
      <c r="E42" s="2" t="s">
        <v>141</v>
      </c>
      <c r="F42" s="2" t="s">
        <v>142</v>
      </c>
      <c r="G42" s="2">
        <v>0</v>
      </c>
      <c r="H42" s="2">
        <v>5</v>
      </c>
      <c r="I42" s="1">
        <v>0</v>
      </c>
      <c r="J42" s="3" t="s">
        <v>17</v>
      </c>
      <c r="K42" s="2" t="str">
        <f>J42*43855.00</f>
        <v>0</v>
      </c>
      <c r="L42" s="5"/>
    </row>
    <row r="43" spans="1:12" customHeight="1" ht="105" outlineLevel="4">
      <c r="A43" s="1"/>
      <c r="B43" s="1">
        <v>956476</v>
      </c>
      <c r="C43" s="1" t="s">
        <v>143</v>
      </c>
      <c r="D43" s="1" t="s">
        <v>144</v>
      </c>
      <c r="E43" s="2" t="s">
        <v>145</v>
      </c>
      <c r="F43" s="2" t="s">
        <v>146</v>
      </c>
      <c r="G43" s="2">
        <v>0</v>
      </c>
      <c r="H43" s="2">
        <v>3</v>
      </c>
      <c r="I43" s="1">
        <v>0</v>
      </c>
      <c r="J43" s="3" t="s">
        <v>17</v>
      </c>
      <c r="K43" s="2" t="str">
        <f>J43*50458.00</f>
        <v>0</v>
      </c>
      <c r="L43" s="5"/>
    </row>
    <row r="44" spans="1:12" customHeight="1" ht="105" outlineLevel="4">
      <c r="A44" s="1"/>
      <c r="B44" s="1">
        <v>834772</v>
      </c>
      <c r="C44" s="1" t="s">
        <v>147</v>
      </c>
      <c r="D44" s="1" t="s">
        <v>148</v>
      </c>
      <c r="E44" s="2" t="s">
        <v>149</v>
      </c>
      <c r="F44" s="2" t="s">
        <v>150</v>
      </c>
      <c r="G44" s="2">
        <v>1</v>
      </c>
      <c r="H44" s="2" t="s">
        <v>101</v>
      </c>
      <c r="I44" s="1">
        <v>0</v>
      </c>
      <c r="J44" s="3" t="s">
        <v>17</v>
      </c>
      <c r="K44" s="2" t="str">
        <f>J44*83339.00</f>
        <v>0</v>
      </c>
      <c r="L44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2026-08-24T03:12:24+03:00</dcterms:created>
  <dcterms:modified xsi:type="dcterms:W3CDTF">2026-08-24T03:12:24+03:00</dcterms:modified>
  <dc:title>Untitled Spreadsheet</dc:title>
  <dc:description/>
  <dc:subject/>
  <cp:keywords/>
  <cp:category/>
</cp:coreProperties>
</file>