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<sst xmlns="http://schemas.openxmlformats.org/spreadsheetml/2006/main" uniqueCount="144">
  <si>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</si>
  <si>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</si>
  <si>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</si>
  <si>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</si>
  <si>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</si>
  <si>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</si>
  <si>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</si>
  <si>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</si>
  <si>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</si>
  <si>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</si>
  <si>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Мойки и акссесуары для ванной комнаты и кухни</t>
  </si>
  <si>
    <t>Мойки, тумбы и умывальники</t>
  </si>
  <si>
    <t>Умывальники дачные</t>
  </si>
  <si>
    <t>MAV-840001</t>
  </si>
  <si>
    <t>дачный умывальник "Мойдодыр" без ЭВН  мойка пластик (бежевый) 17л</t>
  </si>
  <si>
    <t>0.00 руб.</t>
  </si>
  <si>
    <t>шт</t>
  </si>
  <si>
    <t>MAV-840002</t>
  </si>
  <si>
    <t>дачный умывальник "Мойдодыр" с ЭВН, мойка нержавейка (белый) 17л</t>
  </si>
  <si>
    <t>MAV-840003</t>
  </si>
  <si>
    <t>дачный умывальник "Мойдодыр" с ЭВН, мойка нержавейка (медь)</t>
  </si>
  <si>
    <t>MAV-840004</t>
  </si>
  <si>
    <t>дачный умывальник "Мойдодыр" с ЭВН, мойка нержавейка (серебро)</t>
  </si>
  <si>
    <t>MAV-840005</t>
  </si>
  <si>
    <t>дачный умывальник "Мойдодыр" с ЭВН, мойка пластик (белый) 17л</t>
  </si>
  <si>
    <t>5 797.00 руб.</t>
  </si>
  <si>
    <t>MAV-840006</t>
  </si>
  <si>
    <t>дачный умывальник "Чистюля" с рукомойником УМ-10 (пластик) "ЭлБЭТ"</t>
  </si>
  <si>
    <t>4 780.06 руб.</t>
  </si>
  <si>
    <t>MAV-840007</t>
  </si>
  <si>
    <t>дачный умывальник "Чистюля" с рукомойником УМ-17 (пластик) "ЭлБЭТ"</t>
  </si>
  <si>
    <t>5 043.90 руб.</t>
  </si>
  <si>
    <t>MAV-840008</t>
  </si>
  <si>
    <t>дачный умывальник "Чистюля" с рукомойником ЭВБО-17 (пластик) "ЭлБЭТ"</t>
  </si>
  <si>
    <t>5 845.45 руб.</t>
  </si>
  <si>
    <t>MAV-840012</t>
  </si>
  <si>
    <t>лейка душевая с краном "ЭлБЭТ"</t>
  </si>
  <si>
    <t>150.62 руб.</t>
  </si>
  <si>
    <t>MAV-840013</t>
  </si>
  <si>
    <t>навесной умывальник "Чистюля" с рукомойником УМ-10 "ЭлБЭТ"</t>
  </si>
  <si>
    <t>2 580.60 руб.</t>
  </si>
  <si>
    <t>MAV-840014</t>
  </si>
  <si>
    <t>навесной умывальник "Чистюля" с рукомойником УМ-17 "ЭлБЭТ"</t>
  </si>
  <si>
    <t>2 844.61 руб.</t>
  </si>
  <si>
    <t>MAV-840015</t>
  </si>
  <si>
    <t>навесной умывальник "Чистюля" с рукомойником ЭВБО-17 "ЭлБЭТ"</t>
  </si>
  <si>
    <t>3 880.76 руб.</t>
  </si>
  <si>
    <t>MAV-840016</t>
  </si>
  <si>
    <t>раковина пластмассовая 360*420*140 "ЭлБЭТ"</t>
  </si>
  <si>
    <t>420.41 руб.</t>
  </si>
  <si>
    <t>MAV-840017</t>
  </si>
  <si>
    <t>раковина пластмассовая 410*495*140 "ЭлБЭТ"</t>
  </si>
  <si>
    <t>488.75 руб.</t>
  </si>
  <si>
    <t>MAV-840018</t>
  </si>
  <si>
    <t>рукомойник с ЭВН ЭВБО-17 (с ручной регулировкой) 1,25кВт "ЭлБЭТ"</t>
  </si>
  <si>
    <t>1 779.05 руб.</t>
  </si>
  <si>
    <t>MAV-840019</t>
  </si>
  <si>
    <t>рукомойник с ЭВН ЭВБО-22 (с ручной регулировкой) 1,25кВт "ЭлБЭТ"</t>
  </si>
  <si>
    <t>1 935.45 руб.</t>
  </si>
  <si>
    <t>MAV-840020</t>
  </si>
  <si>
    <t>рукомойник УМ-10 с краном "ЭлБЭТ"</t>
  </si>
  <si>
    <t>655.01 руб.</t>
  </si>
  <si>
    <t>Мойки из нержавеющей стали GLAUF</t>
  </si>
  <si>
    <t>SMS-201101</t>
  </si>
  <si>
    <t>GL-5050</t>
  </si>
  <si>
    <t>Мойка врезная 500х500мм из нержавеющей стали SUS 304 с шумоизоляцией (1шт)</t>
  </si>
  <si>
    <t>3 110.43 руб.</t>
  </si>
  <si>
    <t>&gt;25</t>
  </si>
  <si>
    <t>SMS-201102</t>
  </si>
  <si>
    <t>GL-5050MG</t>
  </si>
  <si>
    <t>Мойка врезная 500х500мм из нержавеющей стали SUS 304 с шумоизоляцией, ГРАФИТ (1шт)</t>
  </si>
  <si>
    <t>3 692.84 руб.</t>
  </si>
  <si>
    <t>&gt;10</t>
  </si>
  <si>
    <t>SMS-201103</t>
  </si>
  <si>
    <t>GL-5050KG</t>
  </si>
  <si>
    <t>Мойка врезная 500х500мм из нержавеющей стали SUS 304 с шумоизоляцией, МАТОВОЕ ЗОЛОТО (1шт)</t>
  </si>
  <si>
    <t>3 777.25 руб.</t>
  </si>
  <si>
    <t>SMS-201104</t>
  </si>
  <si>
    <t>GL-6050</t>
  </si>
  <si>
    <t>Мойка врезная 600х500мм из нержавеющей стали SUS 304 с шумоизоляцией (1шт)</t>
  </si>
  <si>
    <t>3 397.42 руб.</t>
  </si>
  <si>
    <t>SMS-201105</t>
  </si>
  <si>
    <t>GL-6050MG</t>
  </si>
  <si>
    <t>Мойка врезная 600х500мм из нержавеющей стали SUS 304 с шумоизоляцией, ГРАФИТ (1шт)</t>
  </si>
  <si>
    <t>3 946.07 руб.</t>
  </si>
  <si>
    <t>SMS-201106</t>
  </si>
  <si>
    <t>GL-6050KG</t>
  </si>
  <si>
    <t>Мойка врезная 600х500мм из нержавеющей стали SUS 304 с шумоизоляцией, МАТОВОЕ ЗОЛОТО (1шт)</t>
  </si>
  <si>
    <t>4 009.37 руб.</t>
  </si>
  <si>
    <t>SMS-201107</t>
  </si>
  <si>
    <t>GP-MLZ01</t>
  </si>
  <si>
    <t>Дозатор для мойки с помпой из нержавеющей стали SUS 304 (1/100шт)</t>
  </si>
  <si>
    <t>205.04 руб.</t>
  </si>
  <si>
    <t>&gt;50</t>
  </si>
  <si>
    <t>SMS-201108</t>
  </si>
  <si>
    <t>GP-MLZ01YB</t>
  </si>
  <si>
    <t>Дозатор для мойки с помпой из нержавеющей стали SUS 304, матовый ЧЕРНЫЙ (1/100шт)</t>
  </si>
  <si>
    <t>287.05 руб.</t>
  </si>
  <si>
    <t>SMS-201109</t>
  </si>
  <si>
    <t>GP-MLZ01KG</t>
  </si>
  <si>
    <t>Дозатор для мойки с помпой из нержавеющей стали SUS 304, матовое ЗОЛОТО (1/100шт)</t>
  </si>
  <si>
    <t>SMS-201110</t>
  </si>
  <si>
    <t>GP-MLL01</t>
  </si>
  <si>
    <t>Коландер из нержавеющей стали SUS 304 раздвижной, СЕРЫЙ (1/36шт)</t>
  </si>
  <si>
    <t>180.43 руб.</t>
  </si>
  <si>
    <t>SMS-201111</t>
  </si>
  <si>
    <t>GP-MLL01YB</t>
  </si>
  <si>
    <t>Коландер из нержавеющей стали SUS 304 раздвижной, ЧЕРНЫЙ (1/36шт)</t>
  </si>
  <si>
    <t>SMS-201112</t>
  </si>
  <si>
    <t>GP-MLL01KG</t>
  </si>
  <si>
    <t>Коландер из нержавеющей стали SUS 304 раздвижной, ЗОЛОТОЙ (1/36шт)</t>
  </si>
  <si>
    <t>SMS-201113</t>
  </si>
  <si>
    <t>GP-MLS01</t>
  </si>
  <si>
    <t>Сифон 3 1/2 для нерж. мойки, сетка нерж сталь, большая колба, выход  Ø40/50 мм (1/60шт)</t>
  </si>
  <si>
    <t>SMS-201114</t>
  </si>
  <si>
    <t>GP-MLS01MG</t>
  </si>
  <si>
    <t>Сифон 3 1/2 для нерж. мойки, сетка ГРАФИТ, большая колба, выход  Ø40/50 мм (1/60шт)</t>
  </si>
  <si>
    <t>492.09 руб.</t>
  </si>
  <si>
    <t>SMS-201115</t>
  </si>
  <si>
    <t>GP-MLS01KG</t>
  </si>
  <si>
    <t>Сифон 3 1/2 для нерж. мойки, сетка ЗОЛОТО, большая колба, выход  Ø40/50 мм (1/60шт)</t>
  </si>
  <si>
    <t>SMS-201116</t>
  </si>
  <si>
    <t>GP-MLA01</t>
  </si>
  <si>
    <t>Крепление для нержавеющей мойки (1/100шт)</t>
  </si>
  <si>
    <t>164.03 руб.</t>
  </si>
  <si>
    <t>&gt;100</t>
  </si>
  <si>
    <t>Акссесуары для ванной комнаты</t>
  </si>
  <si>
    <t>Карнизы</t>
  </si>
  <si>
    <t>Карнизы для ванн телескопические</t>
  </si>
  <si>
    <t>MAV-110001</t>
  </si>
  <si>
    <t>карниз для ванны телескопический 120-210 см, зеленый (с кольцами)</t>
  </si>
  <si>
    <t>447.61 руб.</t>
  </si>
  <si>
    <t>MAV-110002</t>
  </si>
  <si>
    <t>карниз для ванны телескопический 120-210 см, розовый (с кольцами)</t>
  </si>
  <si>
    <t>MAV-110003</t>
  </si>
  <si>
    <t>карниз для ванны телескопический 120-210 см, хром (с кольцами)</t>
  </si>
  <si>
    <t>625.60 руб.</t>
  </si>
  <si>
    <t>MAV-110004</t>
  </si>
  <si>
    <t>карниз для ванны телескопический 120–210 см, бежевый (с кольцами)</t>
  </si>
  <si>
    <t>492.32 руб.</t>
  </si>
  <si>
    <t>MAV-110005</t>
  </si>
  <si>
    <t>карниз для ванны телескопический 120-210 см, белый (с кольцами)</t>
  </si>
  <si>
    <t>MAV-110006</t>
  </si>
  <si>
    <t>карниз для ванны телескопический 120-210 см, голубой (с кольцами)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</si>
</sst>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37537a_da01_11e9_8109_003048fd731b_10e2bbb5_310d_11f1_a89b_047c1617b1431.jpeg"/><Relationship Id="rId2" Type="http://schemas.openxmlformats.org/officeDocument/2006/relationships/image" Target="../media/7537537c_da01_11e9_8109_003048fd731b_10e2bbb6_310d_11f1_a89b_047c1617b1432.jpeg"/><Relationship Id="rId3" Type="http://schemas.openxmlformats.org/officeDocument/2006/relationships/image" Target="../media/7537537e_da01_11e9_8109_003048fd731b_10e2bbb7_310d_11f1_a89b_047c1617b1433.jpeg"/><Relationship Id="rId4" Type="http://schemas.openxmlformats.org/officeDocument/2006/relationships/image" Target="../media/75375380_da01_11e9_8109_003048fd731b_10e2bbb8_310d_11f1_a89b_047c1617b1434.jpeg"/><Relationship Id="rId5" Type="http://schemas.openxmlformats.org/officeDocument/2006/relationships/image" Target="../media/75375382_da01_11e9_8109_003048fd731b_10e2bbb9_310d_11f1_a89b_047c1617b1435.jpeg"/><Relationship Id="rId6" Type="http://schemas.openxmlformats.org/officeDocument/2006/relationships/image" Target="../media/75375384_da01_11e9_8109_003048fd731b_10e2bbba_310d_11f1_a89b_047c1617b1436.jpeg"/><Relationship Id="rId7" Type="http://schemas.openxmlformats.org/officeDocument/2006/relationships/image" Target="../media/75375386_da01_11e9_8109_003048fd731b_10e2bbbb_310d_11f1_a89b_047c1617b1437.jpeg"/><Relationship Id="rId8" Type="http://schemas.openxmlformats.org/officeDocument/2006/relationships/image" Target="../media/75375388_da01_11e9_8109_003048fd731b_10e2bbbc_310d_11f1_a89b_047c1617b1438.jpeg"/><Relationship Id="rId9" Type="http://schemas.openxmlformats.org/officeDocument/2006/relationships/image" Target="../media/75375390_da01_11e9_8109_003048fd731b_10e2bbbd_310d_11f1_a89b_047c1617b1439.jpeg"/><Relationship Id="rId10" Type="http://schemas.openxmlformats.org/officeDocument/2006/relationships/image" Target="../media/75375392_da01_11e9_8109_003048fd731b_10e2bbbe_310d_11f1_a89b_047c1617b14310.jpeg"/><Relationship Id="rId11" Type="http://schemas.openxmlformats.org/officeDocument/2006/relationships/image" Target="../media/75375394_da01_11e9_8109_003048fd731b_10e2bbbf_310d_11f1_a89b_047c1617b14311.jpeg"/><Relationship Id="rId12" Type="http://schemas.openxmlformats.org/officeDocument/2006/relationships/image" Target="../media/75375396_da01_11e9_8109_003048fd731b_10e2bbc0_310d_11f1_a89b_047c1617b14312.jpeg"/><Relationship Id="rId13" Type="http://schemas.openxmlformats.org/officeDocument/2006/relationships/image" Target="../media/75375398_da01_11e9_8109_003048fd731b_10e2bbc1_310d_11f1_a89b_047c1617b14313.jpeg"/><Relationship Id="rId14" Type="http://schemas.openxmlformats.org/officeDocument/2006/relationships/image" Target="../media/7537539a_da01_11e9_8109_003048fd731b_10e2bbc2_310d_11f1_a89b_047c1617b14314.jpeg"/><Relationship Id="rId15" Type="http://schemas.openxmlformats.org/officeDocument/2006/relationships/image" Target="../media/7537539c_da01_11e9_8109_003048fd731b_10e2bbc3_310d_11f1_a89b_047c1617b14315.jpeg"/><Relationship Id="rId16" Type="http://schemas.openxmlformats.org/officeDocument/2006/relationships/image" Target="../media/7537539e_da01_11e9_8109_003048fd731b_10e2bbc4_310d_11f1_a89b_047c1617b14316.jpeg"/><Relationship Id="rId17" Type="http://schemas.openxmlformats.org/officeDocument/2006/relationships/image" Target="../media/753753a0_da01_11e9_8109_003048fd731b_10e2bbc5_310d_11f1_a89b_047c1617b14317.jpeg"/><Relationship Id="rId18" Type="http://schemas.openxmlformats.org/officeDocument/2006/relationships/image" Target="../media/681f2b2e_da01_11e9_8109_003048fd731b_0a6f3a9e_310d_11f1_a89b_047c1617b14318.jpeg"/><Relationship Id="rId19" Type="http://schemas.openxmlformats.org/officeDocument/2006/relationships/image" Target="../media/681f2b30_da01_11e9_8109_003048fd731b_0a6f3a9f_310d_11f1_a89b_047c1617b14319.jpeg"/><Relationship Id="rId20" Type="http://schemas.openxmlformats.org/officeDocument/2006/relationships/image" Target="../media/681f2b32_da01_11e9_8109_003048fd731b_0a6f3aa0_310d_11f1_a89b_047c1617b14320.jpeg"/><Relationship Id="rId21" Type="http://schemas.openxmlformats.org/officeDocument/2006/relationships/image" Target="../media/681f2b34_da01_11e9_8109_003048fd731b_0a6f3a9b_310d_11f1_a89b_047c1617b14321.jpeg"/><Relationship Id="rId22" Type="http://schemas.openxmlformats.org/officeDocument/2006/relationships/image" Target="../media/681f2b36_da01_11e9_8109_003048fd731b_0a6f3a9c_310d_11f1_a89b_047c1617b14322.jpeg"/><Relationship Id="rId23" Type="http://schemas.openxmlformats.org/officeDocument/2006/relationships/image" Target="../media/6bbade83_7c9e_11ea_8111_003048fd731b_0a6f3a9d_310d_11f1_a89b_047c1617b1432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18" name="Image_42" descr="Image_4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19" name="Image_43" descr="Image_4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20" name="Image_44" descr="Image_4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21" name="Image_45" descr="Image_4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22" name="Image_46" descr="Image_4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23" name="Image_47" descr="Image_4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823947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J5*0.00</f>
        <v>0</v>
      </c>
      <c r="L5" s="5"/>
    </row>
    <row r="6" spans="1:12" customHeight="1" ht="105" outlineLevel="4">
      <c r="A6" s="1"/>
      <c r="B6" s="1">
        <v>823948</v>
      </c>
      <c r="C6" s="1" t="s">
        <v>17</v>
      </c>
      <c r="D6" s="1"/>
      <c r="E6" s="2" t="s">
        <v>18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J6*0.00</f>
        <v>0</v>
      </c>
      <c r="L6" s="5"/>
    </row>
    <row r="7" spans="1:12" customHeight="1" ht="105" outlineLevel="4">
      <c r="A7" s="1"/>
      <c r="B7" s="1">
        <v>823949</v>
      </c>
      <c r="C7" s="1" t="s">
        <v>19</v>
      </c>
      <c r="D7" s="1"/>
      <c r="E7" s="2" t="s">
        <v>20</v>
      </c>
      <c r="F7" s="2" t="s">
        <v>15</v>
      </c>
      <c r="G7" s="2">
        <v>0</v>
      </c>
      <c r="H7" s="2">
        <v>0</v>
      </c>
      <c r="I7" s="1">
        <v>0</v>
      </c>
      <c r="J7" s="3" t="s">
        <v>16</v>
      </c>
      <c r="K7" s="2" t="str">
        <f>J7*0.00</f>
        <v>0</v>
      </c>
      <c r="L7" s="5"/>
    </row>
    <row r="8" spans="1:12" customHeight="1" ht="105" outlineLevel="4">
      <c r="A8" s="1"/>
      <c r="B8" s="1">
        <v>823950</v>
      </c>
      <c r="C8" s="1" t="s">
        <v>21</v>
      </c>
      <c r="D8" s="1"/>
      <c r="E8" s="2" t="s">
        <v>22</v>
      </c>
      <c r="F8" s="2" t="s">
        <v>15</v>
      </c>
      <c r="G8" s="2">
        <v>0</v>
      </c>
      <c r="H8" s="2">
        <v>0</v>
      </c>
      <c r="I8" s="1">
        <v>0</v>
      </c>
      <c r="J8" s="3" t="s">
        <v>16</v>
      </c>
      <c r="K8" s="2" t="str">
        <f>J8*0.00</f>
        <v>0</v>
      </c>
      <c r="L8" s="5"/>
    </row>
    <row r="9" spans="1:12" customHeight="1" ht="105" outlineLevel="4">
      <c r="A9" s="1"/>
      <c r="B9" s="1">
        <v>823951</v>
      </c>
      <c r="C9" s="1" t="s">
        <v>23</v>
      </c>
      <c r="D9" s="1"/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J9*5797.00</f>
        <v>0</v>
      </c>
      <c r="L9" s="5"/>
    </row>
    <row r="10" spans="1:12" customHeight="1" ht="105" outlineLevel="4">
      <c r="A10" s="1"/>
      <c r="B10" s="1">
        <v>823952</v>
      </c>
      <c r="C10" s="1" t="s">
        <v>26</v>
      </c>
      <c r="D10" s="1"/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16</v>
      </c>
      <c r="K10" s="2" t="str">
        <f>J10*4780.06</f>
        <v>0</v>
      </c>
      <c r="L10" s="5"/>
    </row>
    <row r="11" spans="1:12" customHeight="1" ht="105" outlineLevel="4">
      <c r="A11" s="1"/>
      <c r="B11" s="1">
        <v>823953</v>
      </c>
      <c r="C11" s="1" t="s">
        <v>29</v>
      </c>
      <c r="D11" s="1"/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J11*5043.90</f>
        <v>0</v>
      </c>
      <c r="L11" s="5"/>
    </row>
    <row r="12" spans="1:12" customHeight="1" ht="105" outlineLevel="4">
      <c r="A12" s="1"/>
      <c r="B12" s="1">
        <v>823954</v>
      </c>
      <c r="C12" s="1" t="s">
        <v>32</v>
      </c>
      <c r="D12" s="1"/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J12*5845.45</f>
        <v>0</v>
      </c>
      <c r="L12" s="5"/>
    </row>
    <row r="13" spans="1:12" customHeight="1" ht="105" outlineLevel="4">
      <c r="A13" s="1"/>
      <c r="B13" s="1">
        <v>823958</v>
      </c>
      <c r="C13" s="1" t="s">
        <v>35</v>
      </c>
      <c r="D13" s="1"/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J13*150.62</f>
        <v>0</v>
      </c>
      <c r="L13" s="5"/>
    </row>
    <row r="14" spans="1:12" customHeight="1" ht="105" outlineLevel="4">
      <c r="A14" s="1"/>
      <c r="B14" s="1">
        <v>823959</v>
      </c>
      <c r="C14" s="1" t="s">
        <v>38</v>
      </c>
      <c r="D14" s="1"/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J14*2580.60</f>
        <v>0</v>
      </c>
      <c r="L14" s="5"/>
    </row>
    <row r="15" spans="1:12" customHeight="1" ht="105" outlineLevel="4">
      <c r="A15" s="1"/>
      <c r="B15" s="1">
        <v>823960</v>
      </c>
      <c r="C15" s="1" t="s">
        <v>41</v>
      </c>
      <c r="D15" s="1"/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J15*2844.61</f>
        <v>0</v>
      </c>
      <c r="L15" s="5"/>
    </row>
    <row r="16" spans="1:12" customHeight="1" ht="105" outlineLevel="4">
      <c r="A16" s="1"/>
      <c r="B16" s="1">
        <v>823961</v>
      </c>
      <c r="C16" s="1" t="s">
        <v>44</v>
      </c>
      <c r="D16" s="1"/>
      <c r="E16" s="2" t="s">
        <v>45</v>
      </c>
      <c r="F16" s="2" t="s">
        <v>46</v>
      </c>
      <c r="G16" s="2">
        <v>0</v>
      </c>
      <c r="H16" s="2">
        <v>0</v>
      </c>
      <c r="I16" s="1">
        <v>0</v>
      </c>
      <c r="J16" s="3" t="s">
        <v>16</v>
      </c>
      <c r="K16" s="2" t="str">
        <f>J16*3880.76</f>
        <v>0</v>
      </c>
      <c r="L16" s="5"/>
    </row>
    <row r="17" spans="1:12" customHeight="1" ht="105" outlineLevel="4">
      <c r="A17" s="1"/>
      <c r="B17" s="1">
        <v>823962</v>
      </c>
      <c r="C17" s="1" t="s">
        <v>47</v>
      </c>
      <c r="D17" s="1"/>
      <c r="E17" s="2" t="s">
        <v>48</v>
      </c>
      <c r="F17" s="2" t="s">
        <v>49</v>
      </c>
      <c r="G17" s="2">
        <v>0</v>
      </c>
      <c r="H17" s="2">
        <v>0</v>
      </c>
      <c r="I17" s="1">
        <v>0</v>
      </c>
      <c r="J17" s="3" t="s">
        <v>16</v>
      </c>
      <c r="K17" s="2" t="str">
        <f>J17*420.41</f>
        <v>0</v>
      </c>
      <c r="L17" s="5"/>
    </row>
    <row r="18" spans="1:12" customHeight="1" ht="105" outlineLevel="4">
      <c r="A18" s="1"/>
      <c r="B18" s="1">
        <v>823963</v>
      </c>
      <c r="C18" s="1" t="s">
        <v>50</v>
      </c>
      <c r="D18" s="1"/>
      <c r="E18" s="2" t="s">
        <v>51</v>
      </c>
      <c r="F18" s="2" t="s">
        <v>52</v>
      </c>
      <c r="G18" s="2">
        <v>0</v>
      </c>
      <c r="H18" s="2">
        <v>0</v>
      </c>
      <c r="I18" s="1">
        <v>0</v>
      </c>
      <c r="J18" s="3" t="s">
        <v>16</v>
      </c>
      <c r="K18" s="2" t="str">
        <f>J18*488.75</f>
        <v>0</v>
      </c>
      <c r="L18" s="5"/>
    </row>
    <row r="19" spans="1:12" customHeight="1" ht="105" outlineLevel="4">
      <c r="A19" s="1"/>
      <c r="B19" s="1">
        <v>823964</v>
      </c>
      <c r="C19" s="1" t="s">
        <v>53</v>
      </c>
      <c r="D19" s="1"/>
      <c r="E19" s="2" t="s">
        <v>54</v>
      </c>
      <c r="F19" s="2" t="s">
        <v>55</v>
      </c>
      <c r="G19" s="2">
        <v>9</v>
      </c>
      <c r="H19" s="2">
        <v>0</v>
      </c>
      <c r="I19" s="1">
        <v>0</v>
      </c>
      <c r="J19" s="3" t="s">
        <v>16</v>
      </c>
      <c r="K19" s="2" t="str">
        <f>J19*1779.05</f>
        <v>0</v>
      </c>
      <c r="L19" s="5"/>
    </row>
    <row r="20" spans="1:12" customHeight="1" ht="105" outlineLevel="4">
      <c r="A20" s="1"/>
      <c r="B20" s="1">
        <v>823965</v>
      </c>
      <c r="C20" s="1" t="s">
        <v>56</v>
      </c>
      <c r="D20" s="1"/>
      <c r="E20" s="2" t="s">
        <v>57</v>
      </c>
      <c r="F20" s="2" t="s">
        <v>58</v>
      </c>
      <c r="G20" s="2">
        <v>10</v>
      </c>
      <c r="H20" s="2">
        <v>0</v>
      </c>
      <c r="I20" s="1">
        <v>0</v>
      </c>
      <c r="J20" s="3" t="s">
        <v>16</v>
      </c>
      <c r="K20" s="2" t="str">
        <f>J20*1935.45</f>
        <v>0</v>
      </c>
      <c r="L20" s="5"/>
    </row>
    <row r="21" spans="1:12" customHeight="1" ht="105" outlineLevel="4">
      <c r="A21" s="1"/>
      <c r="B21" s="1">
        <v>823966</v>
      </c>
      <c r="C21" s="1" t="s">
        <v>59</v>
      </c>
      <c r="D21" s="1"/>
      <c r="E21" s="2" t="s">
        <v>60</v>
      </c>
      <c r="F21" s="2" t="s">
        <v>61</v>
      </c>
      <c r="G21" s="2">
        <v>0</v>
      </c>
      <c r="H21" s="2">
        <v>0</v>
      </c>
      <c r="I21" s="1">
        <v>0</v>
      </c>
      <c r="J21" s="3" t="s">
        <v>16</v>
      </c>
      <c r="K21" s="2" t="str">
        <f>J21*655.01</f>
        <v>0</v>
      </c>
      <c r="L21" s="5"/>
    </row>
    <row r="22" spans="1:12" outlineLevel="2">
      <c r="A22" s="8" t="s">
        <v>62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outlineLevel="4">
      <c r="A23" s="1"/>
      <c r="B23" s="1">
        <v>960558</v>
      </c>
      <c r="C23" s="1" t="s">
        <v>63</v>
      </c>
      <c r="D23" s="1" t="s">
        <v>64</v>
      </c>
      <c r="E23" s="2" t="s">
        <v>65</v>
      </c>
      <c r="F23" s="2" t="s">
        <v>66</v>
      </c>
      <c r="G23" s="2" t="s">
        <v>67</v>
      </c>
      <c r="H23" s="2">
        <v>0</v>
      </c>
      <c r="I23" s="1">
        <v>0</v>
      </c>
      <c r="J23" s="3" t="s">
        <v>16</v>
      </c>
      <c r="K23" s="2" t="str">
        <f>J23*3110.43</f>
        <v>0</v>
      </c>
      <c r="L23" s="5"/>
    </row>
    <row r="24" spans="1:12" outlineLevel="4">
      <c r="A24" s="1"/>
      <c r="B24" s="1">
        <v>960559</v>
      </c>
      <c r="C24" s="1" t="s">
        <v>68</v>
      </c>
      <c r="D24" s="1" t="s">
        <v>69</v>
      </c>
      <c r="E24" s="2" t="s">
        <v>70</v>
      </c>
      <c r="F24" s="2" t="s">
        <v>71</v>
      </c>
      <c r="G24" s="2" t="s">
        <v>72</v>
      </c>
      <c r="H24" s="2">
        <v>0</v>
      </c>
      <c r="I24" s="1">
        <v>0</v>
      </c>
      <c r="J24" s="3" t="s">
        <v>16</v>
      </c>
      <c r="K24" s="2" t="str">
        <f>J24*3692.84</f>
        <v>0</v>
      </c>
      <c r="L24" s="5"/>
    </row>
    <row r="25" spans="1:12" outlineLevel="4">
      <c r="A25" s="1"/>
      <c r="B25" s="1">
        <v>960560</v>
      </c>
      <c r="C25" s="1" t="s">
        <v>73</v>
      </c>
      <c r="D25" s="1" t="s">
        <v>74</v>
      </c>
      <c r="E25" s="2" t="s">
        <v>75</v>
      </c>
      <c r="F25" s="2" t="s">
        <v>76</v>
      </c>
      <c r="G25" s="2">
        <v>6</v>
      </c>
      <c r="H25" s="2">
        <v>0</v>
      </c>
      <c r="I25" s="1">
        <v>0</v>
      </c>
      <c r="J25" s="3" t="s">
        <v>16</v>
      </c>
      <c r="K25" s="2" t="str">
        <f>J25*3777.25</f>
        <v>0</v>
      </c>
      <c r="L25" s="5"/>
    </row>
    <row r="26" spans="1:12" outlineLevel="4">
      <c r="A26" s="1"/>
      <c r="B26" s="1">
        <v>960561</v>
      </c>
      <c r="C26" s="1" t="s">
        <v>77</v>
      </c>
      <c r="D26" s="1" t="s">
        <v>78</v>
      </c>
      <c r="E26" s="2" t="s">
        <v>79</v>
      </c>
      <c r="F26" s="2" t="s">
        <v>80</v>
      </c>
      <c r="G26" s="2" t="s">
        <v>67</v>
      </c>
      <c r="H26" s="2">
        <v>0</v>
      </c>
      <c r="I26" s="1">
        <v>0</v>
      </c>
      <c r="J26" s="3" t="s">
        <v>16</v>
      </c>
      <c r="K26" s="2" t="str">
        <f>J26*3397.42</f>
        <v>0</v>
      </c>
      <c r="L26" s="5"/>
    </row>
    <row r="27" spans="1:12" outlineLevel="4">
      <c r="A27" s="1"/>
      <c r="B27" s="1">
        <v>960562</v>
      </c>
      <c r="C27" s="1" t="s">
        <v>81</v>
      </c>
      <c r="D27" s="1" t="s">
        <v>82</v>
      </c>
      <c r="E27" s="2" t="s">
        <v>83</v>
      </c>
      <c r="F27" s="2" t="s">
        <v>84</v>
      </c>
      <c r="G27" s="2" t="s">
        <v>72</v>
      </c>
      <c r="H27" s="2">
        <v>0</v>
      </c>
      <c r="I27" s="1">
        <v>0</v>
      </c>
      <c r="J27" s="3" t="s">
        <v>16</v>
      </c>
      <c r="K27" s="2" t="str">
        <f>J27*3946.07</f>
        <v>0</v>
      </c>
      <c r="L27" s="5"/>
    </row>
    <row r="28" spans="1:12" outlineLevel="4">
      <c r="A28" s="1"/>
      <c r="B28" s="1">
        <v>960563</v>
      </c>
      <c r="C28" s="1" t="s">
        <v>85</v>
      </c>
      <c r="D28" s="1" t="s">
        <v>86</v>
      </c>
      <c r="E28" s="2" t="s">
        <v>87</v>
      </c>
      <c r="F28" s="2" t="s">
        <v>88</v>
      </c>
      <c r="G28" s="2">
        <v>5</v>
      </c>
      <c r="H28" s="2">
        <v>0</v>
      </c>
      <c r="I28" s="1">
        <v>0</v>
      </c>
      <c r="J28" s="3" t="s">
        <v>16</v>
      </c>
      <c r="K28" s="2" t="str">
        <f>J28*4009.37</f>
        <v>0</v>
      </c>
      <c r="L28" s="5"/>
    </row>
    <row r="29" spans="1:12" outlineLevel="4">
      <c r="A29" s="1"/>
      <c r="B29" s="1">
        <v>960564</v>
      </c>
      <c r="C29" s="1" t="s">
        <v>89</v>
      </c>
      <c r="D29" s="1" t="s">
        <v>90</v>
      </c>
      <c r="E29" s="2" t="s">
        <v>91</v>
      </c>
      <c r="F29" s="2" t="s">
        <v>92</v>
      </c>
      <c r="G29" s="2" t="s">
        <v>93</v>
      </c>
      <c r="H29" s="2">
        <v>0</v>
      </c>
      <c r="I29" s="1">
        <v>0</v>
      </c>
      <c r="J29" s="3" t="s">
        <v>16</v>
      </c>
      <c r="K29" s="2" t="str">
        <f>J29*205.04</f>
        <v>0</v>
      </c>
      <c r="L29" s="5"/>
    </row>
    <row r="30" spans="1:12" outlineLevel="4">
      <c r="A30" s="1"/>
      <c r="B30" s="1">
        <v>960565</v>
      </c>
      <c r="C30" s="1" t="s">
        <v>94</v>
      </c>
      <c r="D30" s="1" t="s">
        <v>95</v>
      </c>
      <c r="E30" s="2" t="s">
        <v>96</v>
      </c>
      <c r="F30" s="2" t="s">
        <v>97</v>
      </c>
      <c r="G30" s="2" t="s">
        <v>93</v>
      </c>
      <c r="H30" s="2">
        <v>0</v>
      </c>
      <c r="I30" s="1">
        <v>0</v>
      </c>
      <c r="J30" s="3" t="s">
        <v>16</v>
      </c>
      <c r="K30" s="2" t="str">
        <f>J30*287.05</f>
        <v>0</v>
      </c>
      <c r="L30" s="5"/>
    </row>
    <row r="31" spans="1:12" outlineLevel="4">
      <c r="A31" s="1"/>
      <c r="B31" s="1">
        <v>960566</v>
      </c>
      <c r="C31" s="1" t="s">
        <v>98</v>
      </c>
      <c r="D31" s="1" t="s">
        <v>99</v>
      </c>
      <c r="E31" s="2" t="s">
        <v>100</v>
      </c>
      <c r="F31" s="2" t="s">
        <v>97</v>
      </c>
      <c r="G31" s="2" t="s">
        <v>93</v>
      </c>
      <c r="H31" s="2">
        <v>0</v>
      </c>
      <c r="I31" s="1">
        <v>0</v>
      </c>
      <c r="J31" s="3" t="s">
        <v>16</v>
      </c>
      <c r="K31" s="2" t="str">
        <f>J31*287.05</f>
        <v>0</v>
      </c>
      <c r="L31" s="5"/>
    </row>
    <row r="32" spans="1:12" outlineLevel="4">
      <c r="A32" s="1"/>
      <c r="B32" s="1">
        <v>960567</v>
      </c>
      <c r="C32" s="1" t="s">
        <v>101</v>
      </c>
      <c r="D32" s="1" t="s">
        <v>102</v>
      </c>
      <c r="E32" s="2" t="s">
        <v>103</v>
      </c>
      <c r="F32" s="2" t="s">
        <v>104</v>
      </c>
      <c r="G32" s="2">
        <v>0</v>
      </c>
      <c r="H32" s="2">
        <v>0</v>
      </c>
      <c r="I32" s="1">
        <v>0</v>
      </c>
      <c r="J32" s="3" t="s">
        <v>16</v>
      </c>
      <c r="K32" s="2" t="str">
        <f>J32*180.43</f>
        <v>0</v>
      </c>
      <c r="L32" s="5"/>
    </row>
    <row r="33" spans="1:12" outlineLevel="4">
      <c r="A33" s="1"/>
      <c r="B33" s="1">
        <v>960568</v>
      </c>
      <c r="C33" s="1" t="s">
        <v>105</v>
      </c>
      <c r="D33" s="1" t="s">
        <v>106</v>
      </c>
      <c r="E33" s="2" t="s">
        <v>107</v>
      </c>
      <c r="F33" s="2" t="s">
        <v>104</v>
      </c>
      <c r="G33" s="2">
        <v>0</v>
      </c>
      <c r="H33" s="2">
        <v>0</v>
      </c>
      <c r="I33" s="1">
        <v>0</v>
      </c>
      <c r="J33" s="3" t="s">
        <v>16</v>
      </c>
      <c r="K33" s="2" t="str">
        <f>J33*180.43</f>
        <v>0</v>
      </c>
      <c r="L33" s="5"/>
    </row>
    <row r="34" spans="1:12" outlineLevel="4">
      <c r="A34" s="1"/>
      <c r="B34" s="1">
        <v>960569</v>
      </c>
      <c r="C34" s="1" t="s">
        <v>108</v>
      </c>
      <c r="D34" s="1" t="s">
        <v>109</v>
      </c>
      <c r="E34" s="2" t="s">
        <v>110</v>
      </c>
      <c r="F34" s="2" t="s">
        <v>104</v>
      </c>
      <c r="G34" s="2">
        <v>5</v>
      </c>
      <c r="H34" s="2">
        <v>0</v>
      </c>
      <c r="I34" s="1">
        <v>0</v>
      </c>
      <c r="J34" s="3" t="s">
        <v>16</v>
      </c>
      <c r="K34" s="2" t="str">
        <f>J34*180.43</f>
        <v>0</v>
      </c>
      <c r="L34" s="5"/>
    </row>
    <row r="35" spans="1:12" outlineLevel="4">
      <c r="A35" s="1"/>
      <c r="B35" s="1">
        <v>960570</v>
      </c>
      <c r="C35" s="1" t="s">
        <v>111</v>
      </c>
      <c r="D35" s="1" t="s">
        <v>112</v>
      </c>
      <c r="E35" s="2" t="s">
        <v>113</v>
      </c>
      <c r="F35" s="2" t="s">
        <v>97</v>
      </c>
      <c r="G35" s="2" t="s">
        <v>93</v>
      </c>
      <c r="H35" s="2">
        <v>0</v>
      </c>
      <c r="I35" s="1">
        <v>0</v>
      </c>
      <c r="J35" s="3" t="s">
        <v>16</v>
      </c>
      <c r="K35" s="2" t="str">
        <f>J35*287.05</f>
        <v>0</v>
      </c>
      <c r="L35" s="5"/>
    </row>
    <row r="36" spans="1:12" outlineLevel="4">
      <c r="A36" s="1"/>
      <c r="B36" s="1">
        <v>960571</v>
      </c>
      <c r="C36" s="1" t="s">
        <v>114</v>
      </c>
      <c r="D36" s="1" t="s">
        <v>115</v>
      </c>
      <c r="E36" s="2" t="s">
        <v>116</v>
      </c>
      <c r="F36" s="2" t="s">
        <v>117</v>
      </c>
      <c r="G36" s="2" t="s">
        <v>67</v>
      </c>
      <c r="H36" s="2">
        <v>0</v>
      </c>
      <c r="I36" s="1">
        <v>0</v>
      </c>
      <c r="J36" s="3" t="s">
        <v>16</v>
      </c>
      <c r="K36" s="2" t="str">
        <f>J36*492.09</f>
        <v>0</v>
      </c>
      <c r="L36" s="5"/>
    </row>
    <row r="37" spans="1:12" outlineLevel="4">
      <c r="A37" s="1"/>
      <c r="B37" s="1">
        <v>960572</v>
      </c>
      <c r="C37" s="1" t="s">
        <v>118</v>
      </c>
      <c r="D37" s="1" t="s">
        <v>119</v>
      </c>
      <c r="E37" s="2" t="s">
        <v>120</v>
      </c>
      <c r="F37" s="2" t="s">
        <v>117</v>
      </c>
      <c r="G37" s="2" t="s">
        <v>72</v>
      </c>
      <c r="H37" s="2">
        <v>0</v>
      </c>
      <c r="I37" s="1">
        <v>0</v>
      </c>
      <c r="J37" s="3" t="s">
        <v>16</v>
      </c>
      <c r="K37" s="2" t="str">
        <f>J37*492.09</f>
        <v>0</v>
      </c>
      <c r="L37" s="5"/>
    </row>
    <row r="38" spans="1:12" outlineLevel="4">
      <c r="A38" s="1"/>
      <c r="B38" s="1">
        <v>960573</v>
      </c>
      <c r="C38" s="1" t="s">
        <v>121</v>
      </c>
      <c r="D38" s="1" t="s">
        <v>122</v>
      </c>
      <c r="E38" s="2" t="s">
        <v>123</v>
      </c>
      <c r="F38" s="2" t="s">
        <v>124</v>
      </c>
      <c r="G38" s="2" t="s">
        <v>125</v>
      </c>
      <c r="H38" s="2">
        <v>0</v>
      </c>
      <c r="I38" s="1">
        <v>0</v>
      </c>
      <c r="J38" s="3" t="s">
        <v>16</v>
      </c>
      <c r="K38" s="2" t="str">
        <f>J38*164.03</f>
        <v>0</v>
      </c>
      <c r="L38" s="5"/>
    </row>
    <row r="39" spans="1:12" outlineLevel="1">
      <c r="A39" s="7" t="s">
        <v>126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5"/>
    </row>
    <row r="40" spans="1:12" outlineLevel="2">
      <c r="A40" s="8" t="s">
        <v>127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5"/>
    </row>
    <row r="41" spans="1:12" outlineLevel="3">
      <c r="A41" s="9" t="s">
        <v>128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5"/>
    </row>
    <row r="42" spans="1:12" customHeight="1" ht="105" outlineLevel="5">
      <c r="A42" s="1"/>
      <c r="B42" s="1">
        <v>823318</v>
      </c>
      <c r="C42" s="1" t="s">
        <v>129</v>
      </c>
      <c r="D42" s="1"/>
      <c r="E42" s="2" t="s">
        <v>130</v>
      </c>
      <c r="F42" s="2" t="s">
        <v>131</v>
      </c>
      <c r="G42" s="2">
        <v>0</v>
      </c>
      <c r="H42" s="2">
        <v>0</v>
      </c>
      <c r="I42" s="1">
        <v>0</v>
      </c>
      <c r="J42" s="3" t="s">
        <v>16</v>
      </c>
      <c r="K42" s="2" t="str">
        <f>J42*447.61</f>
        <v>0</v>
      </c>
      <c r="L42" s="5"/>
    </row>
    <row r="43" spans="1:12" customHeight="1" ht="105" outlineLevel="5">
      <c r="A43" s="1"/>
      <c r="B43" s="1">
        <v>823319</v>
      </c>
      <c r="C43" s="1" t="s">
        <v>132</v>
      </c>
      <c r="D43" s="1"/>
      <c r="E43" s="2" t="s">
        <v>133</v>
      </c>
      <c r="F43" s="2" t="s">
        <v>131</v>
      </c>
      <c r="G43" s="2">
        <v>0</v>
      </c>
      <c r="H43" s="2">
        <v>0</v>
      </c>
      <c r="I43" s="1">
        <v>0</v>
      </c>
      <c r="J43" s="3" t="s">
        <v>16</v>
      </c>
      <c r="K43" s="2" t="str">
        <f>J43*447.61</f>
        <v>0</v>
      </c>
      <c r="L43" s="5"/>
    </row>
    <row r="44" spans="1:12" customHeight="1" ht="105" outlineLevel="5">
      <c r="A44" s="1"/>
      <c r="B44" s="1">
        <v>823320</v>
      </c>
      <c r="C44" s="1" t="s">
        <v>134</v>
      </c>
      <c r="D44" s="1"/>
      <c r="E44" s="2" t="s">
        <v>135</v>
      </c>
      <c r="F44" s="2" t="s">
        <v>136</v>
      </c>
      <c r="G44" s="2" t="s">
        <v>67</v>
      </c>
      <c r="H44" s="2">
        <v>0</v>
      </c>
      <c r="I44" s="1">
        <v>0</v>
      </c>
      <c r="J44" s="3" t="s">
        <v>16</v>
      </c>
      <c r="K44" s="2" t="str">
        <f>J44*625.60</f>
        <v>0</v>
      </c>
      <c r="L44" s="5"/>
    </row>
    <row r="45" spans="1:12" customHeight="1" ht="105" outlineLevel="5">
      <c r="A45" s="1"/>
      <c r="B45" s="1">
        <v>823321</v>
      </c>
      <c r="C45" s="1" t="s">
        <v>137</v>
      </c>
      <c r="D45" s="1"/>
      <c r="E45" s="2" t="s">
        <v>138</v>
      </c>
      <c r="F45" s="2" t="s">
        <v>139</v>
      </c>
      <c r="G45" s="2">
        <v>0</v>
      </c>
      <c r="H45" s="2">
        <v>0</v>
      </c>
      <c r="I45" s="1">
        <v>0</v>
      </c>
      <c r="J45" s="3" t="s">
        <v>16</v>
      </c>
      <c r="K45" s="2" t="str">
        <f>J45*492.32</f>
        <v>0</v>
      </c>
      <c r="L45" s="5"/>
    </row>
    <row r="46" spans="1:12" customHeight="1" ht="105" outlineLevel="5">
      <c r="A46" s="1"/>
      <c r="B46" s="1">
        <v>823322</v>
      </c>
      <c r="C46" s="1" t="s">
        <v>140</v>
      </c>
      <c r="D46" s="1"/>
      <c r="E46" s="2" t="s">
        <v>141</v>
      </c>
      <c r="F46" s="2" t="s">
        <v>139</v>
      </c>
      <c r="G46" s="2" t="s">
        <v>72</v>
      </c>
      <c r="H46" s="2">
        <v>0</v>
      </c>
      <c r="I46" s="1">
        <v>0</v>
      </c>
      <c r="J46" s="3" t="s">
        <v>16</v>
      </c>
      <c r="K46" s="2" t="str">
        <f>J46*492.32</f>
        <v>0</v>
      </c>
      <c r="L46" s="5"/>
    </row>
    <row r="47" spans="1:12" customHeight="1" ht="105" outlineLevel="5">
      <c r="A47" s="1"/>
      <c r="B47" s="1">
        <v>826973</v>
      </c>
      <c r="C47" s="1" t="s">
        <v>142</v>
      </c>
      <c r="D47" s="1"/>
      <c r="E47" s="2" t="s">
        <v>143</v>
      </c>
      <c r="F47" s="2" t="s">
        <v>139</v>
      </c>
      <c r="G47" s="2">
        <v>0</v>
      </c>
      <c r="H47" s="2">
        <v>0</v>
      </c>
      <c r="I47" s="1">
        <v>0</v>
      </c>
      <c r="J47" s="3" t="s">
        <v>16</v>
      </c>
      <c r="K47" s="2" t="str">
        <f>J47*492.32</f>
        <v>0</v>
      </c>
      <c r="L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39:K39"/>
    <mergeCell ref="A4:K4"/>
    <mergeCell ref="A22:K22"/>
    <mergeCell ref="A40:K40"/>
    <mergeCell ref="A41:K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2026-10-28T11:18:17+03:00</dcterms:created>
  <dcterms:modified xsi:type="dcterms:W3CDTF">2026-10-28T11:18:17+03:00</dcterms:modified>
  <dc:title>Untitled Spreadsheet</dc:title>
  <dc:description/>
  <dc:subject/>
  <cp:keywords/>
  <cp:category/>
</cp:coreProperties>
</file>