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jpe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>
    <definedName name="_xlnm._FilterDatabase" localSheetId="0" hidden="1">'Worksheet'!$A$1:$L$1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<sst xmlns="http://schemas.openxmlformats.org/spreadsheetml/2006/main" uniqueCount="63">
  <si>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</si>
  <si>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</si>
  <si>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</si>
  <si>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</si>
  <si>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</si>
  <si>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</si>
  <si>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</si>
  <si>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</si>
  <si>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</si>
  <si>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Ваш заказ</t>
  </si>
  <si>
    <t>Мебель и акссесуары для ванной комнаты и кухни</t>
  </si>
  <si>
    <t>Мойки, тумбы и умывальники</t>
  </si>
  <si>
    <t>Умывальники дачные</t>
  </si>
  <si>
    <t>MAV-840001</t>
  </si>
  <si>
    <t>дачный умывальник "Мойдодыр" без ЭВН  мойка пластик (бежевый) 17л</t>
  </si>
  <si>
    <t>0.00 руб.</t>
  </si>
  <si>
    <t>шт</t>
  </si>
  <si>
    <t>MAV-840002</t>
  </si>
  <si>
    <t>дачный умывальник "Мойдодыр" с ЭВН, мойка нержавейка (белый) 17л</t>
  </si>
  <si>
    <t>MAV-840003</t>
  </si>
  <si>
    <t>дачный умывальник "Мойдодыр" с ЭВН, мойка нержавейка (медь)</t>
  </si>
  <si>
    <t>MAV-840004</t>
  </si>
  <si>
    <t>дачный умывальник "Мойдодыр" с ЭВН, мойка нержавейка (серебро)</t>
  </si>
  <si>
    <t>MAV-840005</t>
  </si>
  <si>
    <t>дачный умывальник "Мойдодыр" с ЭВН, мойка пластик (белый) 17л</t>
  </si>
  <si>
    <t>5 797.00 руб.</t>
  </si>
  <si>
    <t>MAV-840006</t>
  </si>
  <si>
    <t>дачный умывальник "Чистюля" с рукомойником УМ-10 (пластик) "ЭлБЭТ"</t>
  </si>
  <si>
    <t>4 467.26 руб.</t>
  </si>
  <si>
    <t>MAV-840007</t>
  </si>
  <si>
    <t>дачный умывальник "Чистюля" с рукомойником УМ-17 (пластик) "ЭлБЭТ"</t>
  </si>
  <si>
    <t>4 398.75 руб.</t>
  </si>
  <si>
    <t>MAV-840008</t>
  </si>
  <si>
    <t>дачный умывальник "Чистюля" с рукомойником ЭВБО-17 (пластик) "ЭлБЭТ"</t>
  </si>
  <si>
    <t>5 464.31 руб.</t>
  </si>
  <si>
    <t>MAV-840012</t>
  </si>
  <si>
    <t>лейка душевая с краном "ЭлБЭТ"</t>
  </si>
  <si>
    <t>150.62 руб.</t>
  </si>
  <si>
    <t>MAV-840013</t>
  </si>
  <si>
    <t>навесной умывальник "Чистюля" с рукомойником УМ-10 "ЭлБЭТ"</t>
  </si>
  <si>
    <t>2 404.65 руб.</t>
  </si>
  <si>
    <t>MAV-840014</t>
  </si>
  <si>
    <t>навесной умывальник "Чистюля" с рукомойником УМ-17 "ЭлБЭТ"</t>
  </si>
  <si>
    <t>2 658.80 руб.</t>
  </si>
  <si>
    <t>MAV-840015</t>
  </si>
  <si>
    <t>навесной умывальник "Чистюля" с рукомойником ЭВБО-17 "ЭлБЭТ"</t>
  </si>
  <si>
    <t>3 382.15 руб.</t>
  </si>
  <si>
    <t>MAV-840016</t>
  </si>
  <si>
    <t>раковина пластмассовая 360*420*140 "ЭлБЭТ"</t>
  </si>
  <si>
    <t>361.76 руб.</t>
  </si>
  <si>
    <t>MAV-840017</t>
  </si>
  <si>
    <t>раковина пластмассовая 410*495*140 "ЭлБЭТ"</t>
  </si>
  <si>
    <t>449.65 руб.</t>
  </si>
  <si>
    <t>MAV-840018</t>
  </si>
  <si>
    <t>рукомойник с ЭВН ЭВБО-17 (с ручной регулировкой) 1,25кВт "ЭлБЭТ"</t>
  </si>
  <si>
    <t>1 661.75 руб.</t>
  </si>
  <si>
    <t>&gt;10</t>
  </si>
  <si>
    <t>MAV-840019</t>
  </si>
  <si>
    <t>рукомойник с ЭВН ЭВБО-22 (с ручной регулировкой) 1,25кВт "ЭлБЭТ"</t>
  </si>
  <si>
    <t>1 808.46 руб.</t>
  </si>
  <si>
    <t>MAV-840020</t>
  </si>
  <si>
    <t>рукомойник УМ-10 с краном "ЭлБЭТ"</t>
  </si>
  <si>
    <t>566.95 руб.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</si>
</sst>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D17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  <fill>
      <patternFill patternType="solid">
        <fgColor rgb="76933C"/>
        <bgColor rgb="76933C"/>
      </patternFill>
    </fill>
    <fill>
      <patternFill patternType="solid">
        <fgColor rgb="DA9694"/>
        <bgColor rgb="DA9694"/>
      </patternFill>
    </fill>
    <fill>
      <patternFill patternType="solid">
        <fgColor rgb="FDE9D9"/>
        <bgColor rgb="FDE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0" borderId="1" applyFont="0" applyNumberFormat="0" applyFill="0" applyBorder="1" applyAlignment="1">
      <alignment horizontal="center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2" numFmtId="164" fillId="0" borderId="1" applyFont="1" applyNumberFormat="1" applyFill="0" applyBorder="1" applyAlignment="1">
      <alignment horizontal="center" vertical="center" textRotation="0" wrapText="true" shrinkToFit="false"/>
    </xf>
    <xf xfId="0" fontId="1" numFmtId="0" fillId="3" borderId="1" applyFont="1" applyNumberFormat="0" applyFill="1" applyBorder="1" applyAlignment="1">
      <alignment horizontal="general" vertical="center" textRotation="0" wrapText="true" shrinkToFit="false" indent="1"/>
    </xf>
    <xf xfId="0" fontId="1" numFmtId="0" fillId="4" borderId="1" applyFont="1" applyNumberFormat="0" applyFill="1" applyBorder="1" applyAlignment="1">
      <alignment horizontal="general" vertical="center" textRotation="0" wrapText="true" shrinkToFit="false" indent="2"/>
    </xf>
    <xf xfId="0" fontId="1" numFmtId="0" fillId="5" borderId="1" applyFont="1" applyNumberFormat="0" applyFill="1" applyBorder="1" applyAlignment="1">
      <alignment horizontal="general" vertical="center" textRotation="0" wrapText="true" shrinkToFit="false" indent="3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7537537a_da01_11e9_8109_003048fd731b_c75a16c0_f115_11ee_a58b_047c1617b1431.jpeg"/><Relationship Id="rId2" Type="http://schemas.openxmlformats.org/officeDocument/2006/relationships/image" Target="../media/7537537c_da01_11e9_8109_003048fd731b_c75a16c1_f115_11ee_a58b_047c1617b1432.jpeg"/><Relationship Id="rId3" Type="http://schemas.openxmlformats.org/officeDocument/2006/relationships/image" Target="../media/7537537e_da01_11e9_8109_003048fd731b_c75a16c2_f115_11ee_a58b_047c1617b1433.jpeg"/><Relationship Id="rId4" Type="http://schemas.openxmlformats.org/officeDocument/2006/relationships/image" Target="../media/75375380_da01_11e9_8109_003048fd731b_c75a16c3_f115_11ee_a58b_047c1617b1434.jpeg"/><Relationship Id="rId5" Type="http://schemas.openxmlformats.org/officeDocument/2006/relationships/image" Target="../media/75375382_da01_11e9_8109_003048fd731b_c75a16c4_f115_11ee_a58b_047c1617b1435.jpeg"/><Relationship Id="rId6" Type="http://schemas.openxmlformats.org/officeDocument/2006/relationships/image" Target="../media/75375384_da01_11e9_8109_003048fd731b_c75a16c5_f115_11ee_a58b_047c1617b1436.jpeg"/><Relationship Id="rId7" Type="http://schemas.openxmlformats.org/officeDocument/2006/relationships/image" Target="../media/75375386_da01_11e9_8109_003048fd731b_c75a16c6_f115_11ee_a58b_047c1617b1437.jpeg"/><Relationship Id="rId8" Type="http://schemas.openxmlformats.org/officeDocument/2006/relationships/image" Target="../media/75375388_da01_11e9_8109_003048fd731b_c75a16c7_f115_11ee_a58b_047c1617b1438.jpeg"/><Relationship Id="rId9" Type="http://schemas.openxmlformats.org/officeDocument/2006/relationships/image" Target="../media/75375390_da01_11e9_8109_003048fd731b_c75a16c9_f115_11ee_a58b_047c1617b1439.jpeg"/><Relationship Id="rId10" Type="http://schemas.openxmlformats.org/officeDocument/2006/relationships/image" Target="../media/75375392_da01_11e9_8109_003048fd731b_c75a16ca_f115_11ee_a58b_047c1617b14310.jpeg"/><Relationship Id="rId11" Type="http://schemas.openxmlformats.org/officeDocument/2006/relationships/image" Target="../media/75375394_da01_11e9_8109_003048fd731b_c75a16cb_f115_11ee_a58b_047c1617b14311.jpeg"/><Relationship Id="rId12" Type="http://schemas.openxmlformats.org/officeDocument/2006/relationships/image" Target="../media/75375396_da01_11e9_8109_003048fd731b_c75a16cc_f115_11ee_a58b_047c1617b14312.jpeg"/><Relationship Id="rId13" Type="http://schemas.openxmlformats.org/officeDocument/2006/relationships/image" Target="../media/75375398_da01_11e9_8109_003048fd731b_c75a16cd_f115_11ee_a58b_047c1617b14313.jpeg"/><Relationship Id="rId14" Type="http://schemas.openxmlformats.org/officeDocument/2006/relationships/image" Target="../media/7537539a_da01_11e9_8109_003048fd731b_c75a16ce_f115_11ee_a58b_047c1617b14314.jpeg"/><Relationship Id="rId15" Type="http://schemas.openxmlformats.org/officeDocument/2006/relationships/image" Target="../media/7537539c_da01_11e9_8109_003048fd731b_c75a16cf_f115_11ee_a58b_047c1617b14315.jpeg"/><Relationship Id="rId16" Type="http://schemas.openxmlformats.org/officeDocument/2006/relationships/image" Target="../media/7537539e_da01_11e9_8109_003048fd731b_c75a16d0_f115_11ee_a58b_047c1617b14316.jpeg"/><Relationship Id="rId17" Type="http://schemas.openxmlformats.org/officeDocument/2006/relationships/image" Target="../media/753753a0_da01_11e9_8109_003048fd731b_c75a16d1_f115_11ee_a58b_047c1617b14317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4</xdr:row>
      <xdr:rowOff>95250</xdr:rowOff>
    </xdr:from>
    <xdr:ext cx="1143000" cy="1143000"/>
    <xdr:pic>
      <xdr:nvPicPr>
        <xdr:cNvPr id="1" name="Image_5" descr="Image_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</xdr:row>
      <xdr:rowOff>95250</xdr:rowOff>
    </xdr:from>
    <xdr:ext cx="1143000" cy="1143000"/>
    <xdr:pic>
      <xdr:nvPicPr>
        <xdr:cNvPr id="2" name="Image_6" descr="Image_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</xdr:row>
      <xdr:rowOff>95250</xdr:rowOff>
    </xdr:from>
    <xdr:ext cx="1143000" cy="1143000"/>
    <xdr:pic>
      <xdr:nvPicPr>
        <xdr:cNvPr id="3" name="Image_7" descr="Image_7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</xdr:row>
      <xdr:rowOff>95250</xdr:rowOff>
    </xdr:from>
    <xdr:ext cx="1143000" cy="1143000"/>
    <xdr:pic>
      <xdr:nvPicPr>
        <xdr:cNvPr id="4" name="Image_8" descr="Image_8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8</xdr:row>
      <xdr:rowOff>95250</xdr:rowOff>
    </xdr:from>
    <xdr:ext cx="1143000" cy="1143000"/>
    <xdr:pic>
      <xdr:nvPicPr>
        <xdr:cNvPr id="5" name="Image_9" descr="Image_9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9</xdr:row>
      <xdr:rowOff>95250</xdr:rowOff>
    </xdr:from>
    <xdr:ext cx="1143000" cy="1143000"/>
    <xdr:pic>
      <xdr:nvPicPr>
        <xdr:cNvPr id="6" name="Image_10" descr="Image_10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10</xdr:row>
      <xdr:rowOff>95250</xdr:rowOff>
    </xdr:from>
    <xdr:ext cx="1143000" cy="1143000"/>
    <xdr:pic>
      <xdr:nvPicPr>
        <xdr:cNvPr id="7" name="Image_11" descr="Image_11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11</xdr:row>
      <xdr:rowOff>95250</xdr:rowOff>
    </xdr:from>
    <xdr:ext cx="1143000" cy="1143000"/>
    <xdr:pic>
      <xdr:nvPicPr>
        <xdr:cNvPr id="8" name="Image_12" descr="Image_12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12</xdr:row>
      <xdr:rowOff>95250</xdr:rowOff>
    </xdr:from>
    <xdr:ext cx="1143000" cy="1143000"/>
    <xdr:pic>
      <xdr:nvPicPr>
        <xdr:cNvPr id="9" name="Image_13" descr="Image_13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13</xdr:row>
      <xdr:rowOff>95250</xdr:rowOff>
    </xdr:from>
    <xdr:ext cx="1143000" cy="1143000"/>
    <xdr:pic>
      <xdr:nvPicPr>
        <xdr:cNvPr id="10" name="Image_14" descr="Image_14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14</xdr:row>
      <xdr:rowOff>95250</xdr:rowOff>
    </xdr:from>
    <xdr:ext cx="1143000" cy="1143000"/>
    <xdr:pic>
      <xdr:nvPicPr>
        <xdr:cNvPr id="11" name="Image_15" descr="Image_15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15</xdr:row>
      <xdr:rowOff>95250</xdr:rowOff>
    </xdr:from>
    <xdr:ext cx="1143000" cy="1143000"/>
    <xdr:pic>
      <xdr:nvPicPr>
        <xdr:cNvPr id="12" name="Image_16" descr="Image_16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16</xdr:row>
      <xdr:rowOff>95250</xdr:rowOff>
    </xdr:from>
    <xdr:ext cx="1143000" cy="1143000"/>
    <xdr:pic>
      <xdr:nvPicPr>
        <xdr:cNvPr id="13" name="Image_17" descr="Image_17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17</xdr:row>
      <xdr:rowOff>95250</xdr:rowOff>
    </xdr:from>
    <xdr:ext cx="1143000" cy="1143000"/>
    <xdr:pic>
      <xdr:nvPicPr>
        <xdr:cNvPr id="14" name="Image_18" descr="Image_18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18</xdr:row>
      <xdr:rowOff>95250</xdr:rowOff>
    </xdr:from>
    <xdr:ext cx="1143000" cy="1143000"/>
    <xdr:pic>
      <xdr:nvPicPr>
        <xdr:cNvPr id="15" name="Image_19" descr="Image_19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19</xdr:row>
      <xdr:rowOff>95250</xdr:rowOff>
    </xdr:from>
    <xdr:ext cx="1143000" cy="1143000"/>
    <xdr:pic>
      <xdr:nvPicPr>
        <xdr:cNvPr id="16" name="Image_20" descr="Image_20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20</xdr:row>
      <xdr:rowOff>95250</xdr:rowOff>
    </xdr:from>
    <xdr:ext cx="1143000" cy="1143000"/>
    <xdr:pic>
      <xdr:nvPicPr>
        <xdr:cNvPr id="17" name="Image_21" descr="Image_21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 filterMode="1">
    <outlinePr summaryBelow="0" summaryRight="1"/>
  </sheetPr>
  <dimension ref="A1:L21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4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>
        <f>SUM(J2:J21)</f>
        <v>0</v>
      </c>
      <c r="K1" s="4" t="s">
        <v>9</v>
      </c>
      <c r="L1" s="5"/>
    </row>
    <row r="2" spans="1:12">
      <c r="A2" s="6" t="s">
        <v>10</v>
      </c>
      <c r="B2" s="6"/>
      <c r="C2" s="6"/>
      <c r="D2" s="6"/>
      <c r="E2" s="6"/>
      <c r="F2" s="6"/>
      <c r="G2" s="6"/>
      <c r="H2" s="6"/>
      <c r="I2" s="6"/>
      <c r="J2" s="6"/>
      <c r="K2" s="6"/>
      <c r="L2" s="5"/>
    </row>
    <row r="3" spans="1:12" outlineLevel="1">
      <c r="A3" s="7" t="s">
        <v>11</v>
      </c>
      <c r="B3" s="7"/>
      <c r="C3" s="7"/>
      <c r="D3" s="7"/>
      <c r="E3" s="7"/>
      <c r="F3" s="7"/>
      <c r="G3" s="7"/>
      <c r="H3" s="7"/>
      <c r="I3" s="7"/>
      <c r="J3" s="7"/>
      <c r="K3" s="7"/>
      <c r="L3" s="5"/>
    </row>
    <row r="4" spans="1:12" outlineLevel="2">
      <c r="A4" s="8" t="s">
        <v>12</v>
      </c>
      <c r="B4" s="8"/>
      <c r="C4" s="8"/>
      <c r="D4" s="8"/>
      <c r="E4" s="8"/>
      <c r="F4" s="8"/>
      <c r="G4" s="8"/>
      <c r="H4" s="8"/>
      <c r="I4" s="8"/>
      <c r="J4" s="8"/>
      <c r="K4" s="8"/>
      <c r="L4" s="5"/>
    </row>
    <row r="5" spans="1:12" customHeight="1" ht="105" outlineLevel="4">
      <c r="A5" s="1"/>
      <c r="B5" s="1">
        <v>823947</v>
      </c>
      <c r="C5" s="1" t="s">
        <v>13</v>
      </c>
      <c r="D5" s="1"/>
      <c r="E5" s="2" t="s">
        <v>14</v>
      </c>
      <c r="F5" s="2" t="s">
        <v>15</v>
      </c>
      <c r="G5" s="2">
        <v>0</v>
      </c>
      <c r="H5" s="2">
        <v>0</v>
      </c>
      <c r="I5" s="1">
        <v>0</v>
      </c>
      <c r="J5" s="3" t="s">
        <v>16</v>
      </c>
      <c r="K5" s="2" t="str">
        <f>J5*0.00</f>
        <v>0</v>
      </c>
      <c r="L5" s="5"/>
    </row>
    <row r="6" spans="1:12" customHeight="1" ht="105" outlineLevel="4">
      <c r="A6" s="1"/>
      <c r="B6" s="1">
        <v>823948</v>
      </c>
      <c r="C6" s="1" t="s">
        <v>17</v>
      </c>
      <c r="D6" s="1"/>
      <c r="E6" s="2" t="s">
        <v>18</v>
      </c>
      <c r="F6" s="2" t="s">
        <v>15</v>
      </c>
      <c r="G6" s="2">
        <v>0</v>
      </c>
      <c r="H6" s="2">
        <v>0</v>
      </c>
      <c r="I6" s="1">
        <v>0</v>
      </c>
      <c r="J6" s="3" t="s">
        <v>16</v>
      </c>
      <c r="K6" s="2" t="str">
        <f>J6*0.00</f>
        <v>0</v>
      </c>
      <c r="L6" s="5"/>
    </row>
    <row r="7" spans="1:12" customHeight="1" ht="105" outlineLevel="4">
      <c r="A7" s="1"/>
      <c r="B7" s="1">
        <v>823949</v>
      </c>
      <c r="C7" s="1" t="s">
        <v>19</v>
      </c>
      <c r="D7" s="1"/>
      <c r="E7" s="2" t="s">
        <v>20</v>
      </c>
      <c r="F7" s="2" t="s">
        <v>15</v>
      </c>
      <c r="G7" s="2">
        <v>0</v>
      </c>
      <c r="H7" s="2">
        <v>0</v>
      </c>
      <c r="I7" s="1">
        <v>0</v>
      </c>
      <c r="J7" s="3" t="s">
        <v>16</v>
      </c>
      <c r="K7" s="2" t="str">
        <f>J7*0.00</f>
        <v>0</v>
      </c>
      <c r="L7" s="5"/>
    </row>
    <row r="8" spans="1:12" customHeight="1" ht="105" outlineLevel="4">
      <c r="A8" s="1"/>
      <c r="B8" s="1">
        <v>823950</v>
      </c>
      <c r="C8" s="1" t="s">
        <v>21</v>
      </c>
      <c r="D8" s="1"/>
      <c r="E8" s="2" t="s">
        <v>22</v>
      </c>
      <c r="F8" s="2" t="s">
        <v>15</v>
      </c>
      <c r="G8" s="2">
        <v>0</v>
      </c>
      <c r="H8" s="2">
        <v>0</v>
      </c>
      <c r="I8" s="1">
        <v>0</v>
      </c>
      <c r="J8" s="3" t="s">
        <v>16</v>
      </c>
      <c r="K8" s="2" t="str">
        <f>J8*0.00</f>
        <v>0</v>
      </c>
      <c r="L8" s="5"/>
    </row>
    <row r="9" spans="1:12" customHeight="1" ht="105" outlineLevel="4">
      <c r="A9" s="1"/>
      <c r="B9" s="1">
        <v>823951</v>
      </c>
      <c r="C9" s="1" t="s">
        <v>23</v>
      </c>
      <c r="D9" s="1"/>
      <c r="E9" s="2" t="s">
        <v>24</v>
      </c>
      <c r="F9" s="2" t="s">
        <v>25</v>
      </c>
      <c r="G9" s="2">
        <v>0</v>
      </c>
      <c r="H9" s="2">
        <v>0</v>
      </c>
      <c r="I9" s="1">
        <v>0</v>
      </c>
      <c r="J9" s="3" t="s">
        <v>16</v>
      </c>
      <c r="K9" s="2" t="str">
        <f>J9*5797.00</f>
        <v>0</v>
      </c>
      <c r="L9" s="5"/>
    </row>
    <row r="10" spans="1:12" customHeight="1" ht="105" outlineLevel="4">
      <c r="A10" s="1"/>
      <c r="B10" s="1">
        <v>823952</v>
      </c>
      <c r="C10" s="1" t="s">
        <v>26</v>
      </c>
      <c r="D10" s="1"/>
      <c r="E10" s="2" t="s">
        <v>27</v>
      </c>
      <c r="F10" s="2" t="s">
        <v>28</v>
      </c>
      <c r="G10" s="2">
        <v>0</v>
      </c>
      <c r="H10" s="2">
        <v>0</v>
      </c>
      <c r="I10" s="1">
        <v>0</v>
      </c>
      <c r="J10" s="3" t="s">
        <v>16</v>
      </c>
      <c r="K10" s="2" t="str">
        <f>J10*4467.26</f>
        <v>0</v>
      </c>
      <c r="L10" s="5"/>
    </row>
    <row r="11" spans="1:12" customHeight="1" ht="105" outlineLevel="4">
      <c r="A11" s="1"/>
      <c r="B11" s="1">
        <v>823953</v>
      </c>
      <c r="C11" s="1" t="s">
        <v>29</v>
      </c>
      <c r="D11" s="1"/>
      <c r="E11" s="2" t="s">
        <v>30</v>
      </c>
      <c r="F11" s="2" t="s">
        <v>31</v>
      </c>
      <c r="G11" s="2">
        <v>0</v>
      </c>
      <c r="H11" s="2">
        <v>0</v>
      </c>
      <c r="I11" s="1">
        <v>0</v>
      </c>
      <c r="J11" s="3" t="s">
        <v>16</v>
      </c>
      <c r="K11" s="2" t="str">
        <f>J11*4398.75</f>
        <v>0</v>
      </c>
      <c r="L11" s="5"/>
    </row>
    <row r="12" spans="1:12" customHeight="1" ht="105" outlineLevel="4">
      <c r="A12" s="1"/>
      <c r="B12" s="1">
        <v>823954</v>
      </c>
      <c r="C12" s="1" t="s">
        <v>32</v>
      </c>
      <c r="D12" s="1"/>
      <c r="E12" s="2" t="s">
        <v>33</v>
      </c>
      <c r="F12" s="2" t="s">
        <v>34</v>
      </c>
      <c r="G12" s="2">
        <v>0</v>
      </c>
      <c r="H12" s="2">
        <v>0</v>
      </c>
      <c r="I12" s="1">
        <v>0</v>
      </c>
      <c r="J12" s="3" t="s">
        <v>16</v>
      </c>
      <c r="K12" s="2" t="str">
        <f>J12*5464.31</f>
        <v>0</v>
      </c>
      <c r="L12" s="5"/>
    </row>
    <row r="13" spans="1:12" customHeight="1" ht="105" outlineLevel="4">
      <c r="A13" s="1"/>
      <c r="B13" s="1">
        <v>823958</v>
      </c>
      <c r="C13" s="1" t="s">
        <v>35</v>
      </c>
      <c r="D13" s="1"/>
      <c r="E13" s="2" t="s">
        <v>36</v>
      </c>
      <c r="F13" s="2" t="s">
        <v>37</v>
      </c>
      <c r="G13" s="2">
        <v>0</v>
      </c>
      <c r="H13" s="2">
        <v>0</v>
      </c>
      <c r="I13" s="1">
        <v>0</v>
      </c>
      <c r="J13" s="3" t="s">
        <v>16</v>
      </c>
      <c r="K13" s="2" t="str">
        <f>J13*150.62</f>
        <v>0</v>
      </c>
      <c r="L13" s="5"/>
    </row>
    <row r="14" spans="1:12" customHeight="1" ht="105" outlineLevel="4">
      <c r="A14" s="1"/>
      <c r="B14" s="1">
        <v>823959</v>
      </c>
      <c r="C14" s="1" t="s">
        <v>38</v>
      </c>
      <c r="D14" s="1"/>
      <c r="E14" s="2" t="s">
        <v>39</v>
      </c>
      <c r="F14" s="2" t="s">
        <v>40</v>
      </c>
      <c r="G14" s="2">
        <v>0</v>
      </c>
      <c r="H14" s="2">
        <v>0</v>
      </c>
      <c r="I14" s="1">
        <v>0</v>
      </c>
      <c r="J14" s="3" t="s">
        <v>16</v>
      </c>
      <c r="K14" s="2" t="str">
        <f>J14*2404.65</f>
        <v>0</v>
      </c>
      <c r="L14" s="5"/>
    </row>
    <row r="15" spans="1:12" customHeight="1" ht="105" outlineLevel="4">
      <c r="A15" s="1"/>
      <c r="B15" s="1">
        <v>823960</v>
      </c>
      <c r="C15" s="1" t="s">
        <v>41</v>
      </c>
      <c r="D15" s="1"/>
      <c r="E15" s="2" t="s">
        <v>42</v>
      </c>
      <c r="F15" s="2" t="s">
        <v>43</v>
      </c>
      <c r="G15" s="2">
        <v>0</v>
      </c>
      <c r="H15" s="2">
        <v>0</v>
      </c>
      <c r="I15" s="1">
        <v>0</v>
      </c>
      <c r="J15" s="3" t="s">
        <v>16</v>
      </c>
      <c r="K15" s="2" t="str">
        <f>J15*2658.80</f>
        <v>0</v>
      </c>
      <c r="L15" s="5"/>
    </row>
    <row r="16" spans="1:12" customHeight="1" ht="105" outlineLevel="4">
      <c r="A16" s="1"/>
      <c r="B16" s="1">
        <v>823961</v>
      </c>
      <c r="C16" s="1" t="s">
        <v>44</v>
      </c>
      <c r="D16" s="1"/>
      <c r="E16" s="2" t="s">
        <v>45</v>
      </c>
      <c r="F16" s="2" t="s">
        <v>46</v>
      </c>
      <c r="G16" s="2">
        <v>0</v>
      </c>
      <c r="H16" s="2">
        <v>0</v>
      </c>
      <c r="I16" s="1">
        <v>0</v>
      </c>
      <c r="J16" s="3" t="s">
        <v>16</v>
      </c>
      <c r="K16" s="2" t="str">
        <f>J16*3382.15</f>
        <v>0</v>
      </c>
      <c r="L16" s="5"/>
    </row>
    <row r="17" spans="1:12" customHeight="1" ht="105" outlineLevel="4">
      <c r="A17" s="1"/>
      <c r="B17" s="1">
        <v>823962</v>
      </c>
      <c r="C17" s="1" t="s">
        <v>47</v>
      </c>
      <c r="D17" s="1"/>
      <c r="E17" s="2" t="s">
        <v>48</v>
      </c>
      <c r="F17" s="2" t="s">
        <v>49</v>
      </c>
      <c r="G17" s="2">
        <v>0</v>
      </c>
      <c r="H17" s="2">
        <v>0</v>
      </c>
      <c r="I17" s="1">
        <v>0</v>
      </c>
      <c r="J17" s="3" t="s">
        <v>16</v>
      </c>
      <c r="K17" s="2" t="str">
        <f>J17*361.76</f>
        <v>0</v>
      </c>
      <c r="L17" s="5"/>
    </row>
    <row r="18" spans="1:12" customHeight="1" ht="105" outlineLevel="4">
      <c r="A18" s="1"/>
      <c r="B18" s="1">
        <v>823963</v>
      </c>
      <c r="C18" s="1" t="s">
        <v>50</v>
      </c>
      <c r="D18" s="1"/>
      <c r="E18" s="2" t="s">
        <v>51</v>
      </c>
      <c r="F18" s="2" t="s">
        <v>52</v>
      </c>
      <c r="G18" s="2">
        <v>0</v>
      </c>
      <c r="H18" s="2">
        <v>0</v>
      </c>
      <c r="I18" s="1">
        <v>0</v>
      </c>
      <c r="J18" s="3" t="s">
        <v>16</v>
      </c>
      <c r="K18" s="2" t="str">
        <f>J18*449.65</f>
        <v>0</v>
      </c>
      <c r="L18" s="5"/>
    </row>
    <row r="19" spans="1:12" customHeight="1" ht="105" outlineLevel="4">
      <c r="A19" s="1"/>
      <c r="B19" s="1">
        <v>823964</v>
      </c>
      <c r="C19" s="1" t="s">
        <v>53</v>
      </c>
      <c r="D19" s="1"/>
      <c r="E19" s="2" t="s">
        <v>54</v>
      </c>
      <c r="F19" s="2" t="s">
        <v>55</v>
      </c>
      <c r="G19" s="2" t="s">
        <v>56</v>
      </c>
      <c r="H19" s="2">
        <v>0</v>
      </c>
      <c r="I19" s="1">
        <v>0</v>
      </c>
      <c r="J19" s="3" t="s">
        <v>16</v>
      </c>
      <c r="K19" s="2" t="str">
        <f>J19*1661.75</f>
        <v>0</v>
      </c>
      <c r="L19" s="5"/>
    </row>
    <row r="20" spans="1:12" customHeight="1" ht="105" outlineLevel="4">
      <c r="A20" s="1"/>
      <c r="B20" s="1">
        <v>823965</v>
      </c>
      <c r="C20" s="1" t="s">
        <v>57</v>
      </c>
      <c r="D20" s="1"/>
      <c r="E20" s="2" t="s">
        <v>58</v>
      </c>
      <c r="F20" s="2" t="s">
        <v>59</v>
      </c>
      <c r="G20" s="2" t="s">
        <v>56</v>
      </c>
      <c r="H20" s="2">
        <v>0</v>
      </c>
      <c r="I20" s="1">
        <v>0</v>
      </c>
      <c r="J20" s="3" t="s">
        <v>16</v>
      </c>
      <c r="K20" s="2" t="str">
        <f>J20*1808.46</f>
        <v>0</v>
      </c>
      <c r="L20" s="5"/>
    </row>
    <row r="21" spans="1:12" customHeight="1" ht="105" outlineLevel="4">
      <c r="A21" s="1"/>
      <c r="B21" s="1">
        <v>823966</v>
      </c>
      <c r="C21" s="1" t="s">
        <v>60</v>
      </c>
      <c r="D21" s="1"/>
      <c r="E21" s="2" t="s">
        <v>61</v>
      </c>
      <c r="F21" s="2" t="s">
        <v>62</v>
      </c>
      <c r="G21" s="2">
        <v>0</v>
      </c>
      <c r="H21" s="2">
        <v>0</v>
      </c>
      <c r="I21" s="1">
        <v>0</v>
      </c>
      <c r="J21" s="3" t="s">
        <v>16</v>
      </c>
      <c r="K21" s="2" t="str">
        <f>J21*566.95</f>
        <v>0</v>
      </c>
      <c r="L21" s="5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1:L1"/>
  <mergeCells>
    <mergeCell ref="A2:K2"/>
    <mergeCell ref="A3:K3"/>
    <mergeCell ref="A4:K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2025-07-12T07:27:36+03:00</dcterms:created>
  <dcterms:modified xsi:type="dcterms:W3CDTF">2025-07-12T07:27:36+03:00</dcterms:modified>
  <dc:title>Untitled Spreadsheet</dc:title>
  <dc:description/>
  <dc:subject/>
  <cp:keywords/>
  <cp:category/>
</cp:coreProperties>
</file>