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<sst xmlns="http://schemas.openxmlformats.org/spreadsheetml/2006/main" uniqueCount="134">
  <si>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</si>
  <si>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</si>
  <si>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</si>
  <si>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</si>
  <si>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</si>
  <si>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</si>
  <si>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</si>
  <si>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</si>
  <si>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</si>
  <si>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</si>
  <si>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Металлопластиковая система</t>
  </si>
  <si>
    <t>Металлопластиковые трубы</t>
  </si>
  <si>
    <t>Металлопластиковые трубы VALTEC</t>
  </si>
  <si>
    <t>VLC-110002</t>
  </si>
  <si>
    <t>V1620.100</t>
  </si>
  <si>
    <t>Труба м/п VALTEC 16(2,0) бухта 100м</t>
  </si>
  <si>
    <t>125.00 руб.</t>
  </si>
  <si>
    <t>&gt;1000</t>
  </si>
  <si>
    <t>&gt;5000</t>
  </si>
  <si>
    <t>пог. м</t>
  </si>
  <si>
    <t>VLC-110003</t>
  </si>
  <si>
    <t>V1620.200</t>
  </si>
  <si>
    <t>Труба м/п VALTEC 16(2,0) бухта 200м</t>
  </si>
  <si>
    <t>&gt;500</t>
  </si>
  <si>
    <t>VLC-110004</t>
  </si>
  <si>
    <t>V2020.100</t>
  </si>
  <si>
    <t>Труба м/п VALTEC 20(2,0) бухта 100м</t>
  </si>
  <si>
    <t>160.00 руб.</t>
  </si>
  <si>
    <t>VLC-110005</t>
  </si>
  <si>
    <t>V2630.050</t>
  </si>
  <si>
    <t>Труба м/п VALTEC 26(3,0) бухта 50м</t>
  </si>
  <si>
    <t>311.00 руб.</t>
  </si>
  <si>
    <t>&gt;100</t>
  </si>
  <si>
    <t>VLC-110006</t>
  </si>
  <si>
    <t>V3230.050</t>
  </si>
  <si>
    <t>Труба м/п VALTEC 32(3,0) бухта 50м</t>
  </si>
  <si>
    <t>435.00 руб.</t>
  </si>
  <si>
    <t>&gt;50</t>
  </si>
  <si>
    <t>VLC-110007</t>
  </si>
  <si>
    <t>V4035.025</t>
  </si>
  <si>
    <t>Труба м/п VALTEC 40(3,5) бухта 25м</t>
  </si>
  <si>
    <t>676.00 руб.</t>
  </si>
  <si>
    <t>VLC-140002</t>
  </si>
  <si>
    <t>V1620.040</t>
  </si>
  <si>
    <t>Труба м/п VALTEC 16(2,0) бухта 40м</t>
  </si>
  <si>
    <t>VLC-140003</t>
  </si>
  <si>
    <t>V1620.060</t>
  </si>
  <si>
    <t>Труба м/п VALTEC 16(2,0) бухта 60м</t>
  </si>
  <si>
    <t>VLC-140004</t>
  </si>
  <si>
    <t>V1620.080</t>
  </si>
  <si>
    <t>Труба м/п VALTEC 16(2,0) бухта 80м</t>
  </si>
  <si>
    <t>VLC-140005</t>
  </si>
  <si>
    <t>V2020.040</t>
  </si>
  <si>
    <t>Труба м/п VALTEC 20(2,0) бухта 40м</t>
  </si>
  <si>
    <t>VLC-140006</t>
  </si>
  <si>
    <t>V2020.060</t>
  </si>
  <si>
    <t>Труба м/п VALTEC 20(2,0) бухта 60м</t>
  </si>
  <si>
    <t>VLC-140007</t>
  </si>
  <si>
    <t>V2020.080</t>
  </si>
  <si>
    <t>Труба м/п VALTEC 20(2,0) бухта 80м</t>
  </si>
  <si>
    <t>VLC-140008</t>
  </si>
  <si>
    <t>V2630.020</t>
  </si>
  <si>
    <t>Труба м/п VALTEC 26(3,0) бухта 20м</t>
  </si>
  <si>
    <t>VLC-140009</t>
  </si>
  <si>
    <t>V2630.040</t>
  </si>
  <si>
    <t>Труба м/п VALTEC 26(3,0) бухта 40м</t>
  </si>
  <si>
    <t>VLC-140010</t>
  </si>
  <si>
    <t>V3230.020</t>
  </si>
  <si>
    <t>Труба м/п VALTEC 32(3,0) бухта 20м</t>
  </si>
  <si>
    <t>VLC-140011</t>
  </si>
  <si>
    <t>V3230.040</t>
  </si>
  <si>
    <t>Труба м/п VALTEC 32(3,0) бухта 40м</t>
  </si>
  <si>
    <t>VLC-900649</t>
  </si>
  <si>
    <t>V4035.020</t>
  </si>
  <si>
    <t>Труба м/п VALTEC 40(3,5) бухта 20м</t>
  </si>
  <si>
    <t>Металлопластиковые трубы ATM</t>
  </si>
  <si>
    <t>MPT-120001</t>
  </si>
  <si>
    <t>AT16*2,0-200</t>
  </si>
  <si>
    <t>Труба м/п б/с AТМ 16(2,0) (200м)</t>
  </si>
  <si>
    <t>63.21 руб.</t>
  </si>
  <si>
    <t>MPT-120002</t>
  </si>
  <si>
    <t>AT20*2,0-100</t>
  </si>
  <si>
    <t>Труба м/п б/с AТМ 20(2,0) (100м)</t>
  </si>
  <si>
    <t>95.55 руб.</t>
  </si>
  <si>
    <t>MPT-120003</t>
  </si>
  <si>
    <t>AT26*3,0-100</t>
  </si>
  <si>
    <t>Труба м/п б/с AТМ 26(3,0) (100м)</t>
  </si>
  <si>
    <t>179.34 руб.</t>
  </si>
  <si>
    <t>MPT-120004</t>
  </si>
  <si>
    <t>AT32*3.0-100</t>
  </si>
  <si>
    <t>Труба м/п б/с AТМ 32(3,0) (100м)</t>
  </si>
  <si>
    <t>279.30 руб.</t>
  </si>
  <si>
    <t>MPT-120005</t>
  </si>
  <si>
    <t>AT16*2,0-100</t>
  </si>
  <si>
    <t>Труба м/п б/с AТМ 16(2,0) (100м)</t>
  </si>
  <si>
    <t>64.68 руб.</t>
  </si>
  <si>
    <t>VER-001663</t>
  </si>
  <si>
    <t>AT32*3.0-50</t>
  </si>
  <si>
    <t>Металлопластиковая труба 32*3,0(50м)</t>
  </si>
  <si>
    <t>&gt;25</t>
  </si>
  <si>
    <t>Металлопластиковые трубы VIEIR</t>
  </si>
  <si>
    <t>MPT-130001</t>
  </si>
  <si>
    <t>LS16*2,0-100</t>
  </si>
  <si>
    <t>Труба м/п б/с универсальная VIEIR 16(2,0) (100м)</t>
  </si>
  <si>
    <t>89.67 руб.</t>
  </si>
  <si>
    <t>MPT-130002</t>
  </si>
  <si>
    <t>LS16*2,0-200</t>
  </si>
  <si>
    <t>Труба м/п б/с универсальная VIEIR 16(2,0) (200м)</t>
  </si>
  <si>
    <t>86.73 руб.</t>
  </si>
  <si>
    <t>MPT-130003</t>
  </si>
  <si>
    <t>LS20*2,0-100</t>
  </si>
  <si>
    <t>Труба м/п б/с универсальная VIEIR 20(2,0) (100м)</t>
  </si>
  <si>
    <t>117.60 руб.</t>
  </si>
  <si>
    <t>MPT-130004</t>
  </si>
  <si>
    <t>LS26*3.0-100</t>
  </si>
  <si>
    <t>Труба м/п б/с универсальная VIEIR 26(3,0) (100м)</t>
  </si>
  <si>
    <t>207.27 руб.</t>
  </si>
  <si>
    <t>VER-000535</t>
  </si>
  <si>
    <t>LS32*3,0-100</t>
  </si>
  <si>
    <t>Труба металлопластиковая для гор.воды"VIEIR"32*3,0(100м)</t>
  </si>
  <si>
    <t>316.05 руб.</t>
  </si>
  <si>
    <t>Металлопластиковые трубы TM</t>
  </si>
  <si>
    <t>OTM-110001</t>
  </si>
  <si>
    <t>Труба м/п 16 безшовная  (50м)</t>
  </si>
  <si>
    <t>64.98 руб.</t>
  </si>
  <si>
    <t>OTM-110002</t>
  </si>
  <si>
    <t>Труба м/п 16 безшовная  (100м)</t>
  </si>
  <si>
    <t>OTM-110003</t>
  </si>
  <si>
    <t>Труба м/п 16 безшовная  (200м)</t>
  </si>
  <si>
    <t>OTM-110004</t>
  </si>
  <si>
    <t>Труба м/п 20 безшовная  (50м)</t>
  </si>
  <si>
    <t>104.31 руб.</t>
  </si>
  <si>
    <t>OTM-110005</t>
  </si>
  <si>
    <t>Труба м/п 20 безшовная  (100м)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</si>
</sst>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c33c80d_86a5_11e9_8101_003048fd731b_6ca825dc_2823_11ed_a30f_00259070b4871.jpeg"/><Relationship Id="rId2" Type="http://schemas.openxmlformats.org/officeDocument/2006/relationships/image" Target="../media/ac33c810_86a5_11e9_8101_003048fd731b_6ca825dd_2823_11ed_a30f_00259070b4872.jpeg"/><Relationship Id="rId3" Type="http://schemas.openxmlformats.org/officeDocument/2006/relationships/image" Target="../media/ac33c813_86a5_11e9_8101_003048fd731b_6ca825de_2823_11ed_a30f_00259070b4873.jpeg"/><Relationship Id="rId4" Type="http://schemas.openxmlformats.org/officeDocument/2006/relationships/image" Target="../media/ac33c816_86a5_11e9_8101_003048fd731b_6ca825df_2823_11ed_a30f_00259070b4874.jpeg"/><Relationship Id="rId5" Type="http://schemas.openxmlformats.org/officeDocument/2006/relationships/image" Target="../media/ac33c819_86a5_11e9_8101_003048fd731b_6ca825e0_2823_11ed_a30f_00259070b4875.jpeg"/><Relationship Id="rId6" Type="http://schemas.openxmlformats.org/officeDocument/2006/relationships/image" Target="../media/ac33c81c_86a5_11e9_8101_003048fd731b_6ca825e1_2823_11ed_a30f_00259070b4876.jpeg"/><Relationship Id="rId7" Type="http://schemas.openxmlformats.org/officeDocument/2006/relationships/image" Target="../media/ccf19343_ffba_11e9_810b_003048fd731b_6ca825e2_2823_11ed_a30f_00259070b4877.jpeg"/><Relationship Id="rId8" Type="http://schemas.openxmlformats.org/officeDocument/2006/relationships/image" Target="../media/ccf19345_ffba_11e9_810b_003048fd731b_6ca825e3_2823_11ed_a30f_00259070b4878.jpeg"/><Relationship Id="rId9" Type="http://schemas.openxmlformats.org/officeDocument/2006/relationships/image" Target="../media/ccf19347_ffba_11e9_810b_003048fd731b_6ca825e4_2823_11ed_a30f_00259070b4879.jpeg"/><Relationship Id="rId10" Type="http://schemas.openxmlformats.org/officeDocument/2006/relationships/image" Target="../media/ccf19349_ffba_11e9_810b_003048fd731b_6ca825e5_2823_11ed_a30f_00259070b48710.jpeg"/><Relationship Id="rId11" Type="http://schemas.openxmlformats.org/officeDocument/2006/relationships/image" Target="../media/ccf1934b_ffba_11e9_810b_003048fd731b_6ca825e6_2823_11ed_a30f_00259070b48711.jpeg"/><Relationship Id="rId12" Type="http://schemas.openxmlformats.org/officeDocument/2006/relationships/image" Target="../media/ccf1934d_ffba_11e9_810b_003048fd731b_6ca825e7_2823_11ed_a30f_00259070b48712.jpeg"/><Relationship Id="rId13" Type="http://schemas.openxmlformats.org/officeDocument/2006/relationships/image" Target="../media/ccf1934f_ffba_11e9_810b_003048fd731b_6ca825e8_2823_11ed_a30f_00259070b48713.jpeg"/><Relationship Id="rId14" Type="http://schemas.openxmlformats.org/officeDocument/2006/relationships/image" Target="../media/ccf19351_ffba_11e9_810b_003048fd731b_6ca825e9_2823_11ed_a30f_00259070b48714.jpeg"/><Relationship Id="rId15" Type="http://schemas.openxmlformats.org/officeDocument/2006/relationships/image" Target="../media/ccf19353_ffba_11e9_810b_003048fd731b_6ca825ea_2823_11ed_a30f_00259070b48715.jpeg"/><Relationship Id="rId16" Type="http://schemas.openxmlformats.org/officeDocument/2006/relationships/image" Target="../media/ccf19355_ffba_11e9_810b_003048fd731b_6ca825eb_2823_11ed_a30f_00259070b48716.jpeg"/><Relationship Id="rId17" Type="http://schemas.openxmlformats.org/officeDocument/2006/relationships/image" Target="../media/68a7bd97_a71a_11e9_8103_003048fd731b_6ca825d6_2823_11ed_a30f_00259070b48717.jpeg"/><Relationship Id="rId18" Type="http://schemas.openxmlformats.org/officeDocument/2006/relationships/image" Target="../media/ac33c82b_86a5_11e9_8101_003048fd731b_6ca825d7_2823_11ed_a30f_00259070b48718.jpeg"/><Relationship Id="rId19" Type="http://schemas.openxmlformats.org/officeDocument/2006/relationships/image" Target="../media/64b52e27_7c9e_11ea_8111_003048fd731b_6ca825d8_2823_11ed_a30f_00259070b48719.jpeg"/><Relationship Id="rId20" Type="http://schemas.openxmlformats.org/officeDocument/2006/relationships/image" Target="../media/64b52e29_7c9e_11ea_8111_003048fd731b_6ca825d9_2823_11ed_a30f_00259070b48720.jpeg"/><Relationship Id="rId21" Type="http://schemas.openxmlformats.org/officeDocument/2006/relationships/image" Target="../media/7c189fca_ad4b_11ea_813b_003048fd731b_6ca825da_2823_11ed_a30f_00259070b48721.jpeg"/><Relationship Id="rId22" Type="http://schemas.openxmlformats.org/officeDocument/2006/relationships/image" Target="../media/7c189fcc_ad4b_11ea_813b_003048fd731b_6ca825db_2823_11ed_a30f_00259070b48722.jpeg"/><Relationship Id="rId23" Type="http://schemas.openxmlformats.org/officeDocument/2006/relationships/image" Target="../media/3e1e3587_f95c_11e9_810b_003048fd731b_4829b056_0627_11ea_810d_003048fd731b23.jpeg"/><Relationship Id="rId24" Type="http://schemas.openxmlformats.org/officeDocument/2006/relationships/image" Target="../media/3e1e3589_f95c_11e9_810b_003048fd731b_4829b057_0627_11ea_810d_003048fd731b24.jpeg"/><Relationship Id="rId25" Type="http://schemas.openxmlformats.org/officeDocument/2006/relationships/image" Target="../media/3e1e358b_f95c_11e9_810b_003048fd731b_4829b058_0627_11ea_810d_003048fd731b25.jpeg"/><Relationship Id="rId26" Type="http://schemas.openxmlformats.org/officeDocument/2006/relationships/image" Target="../media/e3f40c08_5308_11ee_a4bb_047c1617b143_21d4f5b6_793a_11f0_a79f_047c1617b14326.jpeg"/><Relationship Id="rId27" Type="http://schemas.openxmlformats.org/officeDocument/2006/relationships/image" Target="../media/31a73bdf_da46_11ee_a56d_047c1617b143_83eb96d4_5d58_11f0_a779_047c1617b14327.jpeg"/><Relationship Id="rId28" Type="http://schemas.openxmlformats.org/officeDocument/2006/relationships/image" Target="../media/31a73be1_da46_11ee_a56d_047c1617b143_83eb96d2_5d58_11f0_a779_047c1617b14328.jpeg"/><Relationship Id="rId29" Type="http://schemas.openxmlformats.org/officeDocument/2006/relationships/image" Target="../media/31a73be3_da46_11ee_a56d_047c1617b143_83eb96d3_5d58_11f0_a779_047c1617b14329.jpeg"/><Relationship Id="rId30" Type="http://schemas.openxmlformats.org/officeDocument/2006/relationships/image" Target="../media/31a73be5_da46_11ee_a56d_047c1617b143_83eb96d6_5d58_11f0_a779_047c1617b14330.jpeg"/><Relationship Id="rId31" Type="http://schemas.openxmlformats.org/officeDocument/2006/relationships/image" Target="../media/31a73be7_da46_11ee_a56d_047c1617b143_83eb96d5_5d58_11f0_a779_047c1617b1433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2" name="Image_30" descr="Image_30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3" name="Image_31" descr="Image_31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4" name="Image_32" descr="Image_32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5" name="Image_33" descr="Image_33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6" name="Image_34" descr="Image_34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7" name="Image_36" descr="Image_36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8" name="Image_37" descr="Image_37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9" name="Image_38" descr="Image_38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0" name="Image_39" descr="Image_39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1" name="Image_40" descr="Image_40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819441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J5*125.00</f>
        <v>0</v>
      </c>
      <c r="L5" s="5"/>
    </row>
    <row r="6" spans="1:12" customHeight="1" ht="105" outlineLevel="4">
      <c r="A6" s="1"/>
      <c r="B6" s="1">
        <v>819442</v>
      </c>
      <c r="C6" s="1" t="s">
        <v>20</v>
      </c>
      <c r="D6" s="1" t="s">
        <v>21</v>
      </c>
      <c r="E6" s="2" t="s">
        <v>22</v>
      </c>
      <c r="F6" s="2" t="s">
        <v>16</v>
      </c>
      <c r="G6" s="2" t="s">
        <v>23</v>
      </c>
      <c r="H6" s="2" t="s">
        <v>18</v>
      </c>
      <c r="I6" s="1">
        <v>0</v>
      </c>
      <c r="J6" s="3" t="s">
        <v>19</v>
      </c>
      <c r="K6" s="2" t="str">
        <f>J6*125.00</f>
        <v>0</v>
      </c>
      <c r="L6" s="5"/>
    </row>
    <row r="7" spans="1:12" customHeight="1" ht="105" outlineLevel="4">
      <c r="A7" s="1"/>
      <c r="B7" s="1">
        <v>819443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23</v>
      </c>
      <c r="H7" s="2" t="s">
        <v>18</v>
      </c>
      <c r="I7" s="1">
        <v>0</v>
      </c>
      <c r="J7" s="3" t="s">
        <v>19</v>
      </c>
      <c r="K7" s="2" t="str">
        <f>J7*160.00</f>
        <v>0</v>
      </c>
      <c r="L7" s="5"/>
    </row>
    <row r="8" spans="1:12" customHeight="1" ht="105" outlineLevel="4">
      <c r="A8" s="1"/>
      <c r="B8" s="1">
        <v>819444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32</v>
      </c>
      <c r="H8" s="2" t="s">
        <v>23</v>
      </c>
      <c r="I8" s="1">
        <v>0</v>
      </c>
      <c r="J8" s="3" t="s">
        <v>19</v>
      </c>
      <c r="K8" s="2" t="str">
        <f>J8*311.00</f>
        <v>0</v>
      </c>
      <c r="L8" s="5"/>
    </row>
    <row r="9" spans="1:12" customHeight="1" ht="105" outlineLevel="4">
      <c r="A9" s="1"/>
      <c r="B9" s="1">
        <v>819445</v>
      </c>
      <c r="C9" s="1" t="s">
        <v>33</v>
      </c>
      <c r="D9" s="1" t="s">
        <v>34</v>
      </c>
      <c r="E9" s="2" t="s">
        <v>35</v>
      </c>
      <c r="F9" s="2" t="s">
        <v>36</v>
      </c>
      <c r="G9" s="2" t="s">
        <v>37</v>
      </c>
      <c r="H9" s="2" t="s">
        <v>23</v>
      </c>
      <c r="I9" s="1">
        <v>0</v>
      </c>
      <c r="J9" s="3" t="s">
        <v>19</v>
      </c>
      <c r="K9" s="2" t="str">
        <f>J9*435.00</f>
        <v>0</v>
      </c>
      <c r="L9" s="5"/>
    </row>
    <row r="10" spans="1:12" customHeight="1" ht="105" outlineLevel="4">
      <c r="A10" s="1"/>
      <c r="B10" s="1">
        <v>819446</v>
      </c>
      <c r="C10" s="1" t="s">
        <v>38</v>
      </c>
      <c r="D10" s="1" t="s">
        <v>39</v>
      </c>
      <c r="E10" s="2" t="s">
        <v>40</v>
      </c>
      <c r="F10" s="2" t="s">
        <v>41</v>
      </c>
      <c r="G10" s="2">
        <v>0</v>
      </c>
      <c r="H10" s="2" t="s">
        <v>32</v>
      </c>
      <c r="I10" s="1">
        <v>0</v>
      </c>
      <c r="J10" s="3" t="s">
        <v>19</v>
      </c>
      <c r="K10" s="2" t="str">
        <f>J10*676.00</f>
        <v>0</v>
      </c>
      <c r="L10" s="5"/>
    </row>
    <row r="11" spans="1:12" customHeight="1" ht="105" outlineLevel="4">
      <c r="A11" s="1"/>
      <c r="B11" s="1">
        <v>824456</v>
      </c>
      <c r="C11" s="1" t="s">
        <v>42</v>
      </c>
      <c r="D11" s="1" t="s">
        <v>43</v>
      </c>
      <c r="E11" s="2" t="s">
        <v>44</v>
      </c>
      <c r="F11" s="2" t="s">
        <v>16</v>
      </c>
      <c r="G11" s="2" t="s">
        <v>32</v>
      </c>
      <c r="H11" s="2" t="s">
        <v>17</v>
      </c>
      <c r="I11" s="1">
        <v>0</v>
      </c>
      <c r="J11" s="3" t="s">
        <v>19</v>
      </c>
      <c r="K11" s="2" t="str">
        <f>J11*125.00</f>
        <v>0</v>
      </c>
      <c r="L11" s="5"/>
    </row>
    <row r="12" spans="1:12" customHeight="1" ht="105" outlineLevel="4">
      <c r="A12" s="1"/>
      <c r="B12" s="1">
        <v>824457</v>
      </c>
      <c r="C12" s="1" t="s">
        <v>45</v>
      </c>
      <c r="D12" s="1" t="s">
        <v>46</v>
      </c>
      <c r="E12" s="2" t="s">
        <v>47</v>
      </c>
      <c r="F12" s="2" t="s">
        <v>16</v>
      </c>
      <c r="G12" s="2" t="s">
        <v>32</v>
      </c>
      <c r="H12" s="2" t="s">
        <v>17</v>
      </c>
      <c r="I12" s="1">
        <v>0</v>
      </c>
      <c r="J12" s="3" t="s">
        <v>19</v>
      </c>
      <c r="K12" s="2" t="str">
        <f>J12*125.00</f>
        <v>0</v>
      </c>
      <c r="L12" s="5"/>
    </row>
    <row r="13" spans="1:12" customHeight="1" ht="105" outlineLevel="4">
      <c r="A13" s="1"/>
      <c r="B13" s="1">
        <v>824458</v>
      </c>
      <c r="C13" s="1" t="s">
        <v>48</v>
      </c>
      <c r="D13" s="1" t="s">
        <v>49</v>
      </c>
      <c r="E13" s="2" t="s">
        <v>50</v>
      </c>
      <c r="F13" s="2" t="s">
        <v>16</v>
      </c>
      <c r="G13" s="2" t="s">
        <v>32</v>
      </c>
      <c r="H13" s="2" t="s">
        <v>23</v>
      </c>
      <c r="I13" s="1">
        <v>0</v>
      </c>
      <c r="J13" s="3" t="s">
        <v>19</v>
      </c>
      <c r="K13" s="2" t="str">
        <f>J13*125.00</f>
        <v>0</v>
      </c>
      <c r="L13" s="5"/>
    </row>
    <row r="14" spans="1:12" customHeight="1" ht="105" outlineLevel="4">
      <c r="A14" s="1"/>
      <c r="B14" s="1">
        <v>824459</v>
      </c>
      <c r="C14" s="1" t="s">
        <v>51</v>
      </c>
      <c r="D14" s="1" t="s">
        <v>52</v>
      </c>
      <c r="E14" s="2" t="s">
        <v>53</v>
      </c>
      <c r="F14" s="2" t="s">
        <v>27</v>
      </c>
      <c r="G14" s="2" t="s">
        <v>32</v>
      </c>
      <c r="H14" s="2" t="s">
        <v>32</v>
      </c>
      <c r="I14" s="1">
        <v>0</v>
      </c>
      <c r="J14" s="3" t="s">
        <v>19</v>
      </c>
      <c r="K14" s="2" t="str">
        <f>J14*160.00</f>
        <v>0</v>
      </c>
      <c r="L14" s="5"/>
    </row>
    <row r="15" spans="1:12" customHeight="1" ht="105" outlineLevel="4">
      <c r="A15" s="1"/>
      <c r="B15" s="1">
        <v>824460</v>
      </c>
      <c r="C15" s="1" t="s">
        <v>54</v>
      </c>
      <c r="D15" s="1" t="s">
        <v>55</v>
      </c>
      <c r="E15" s="2" t="s">
        <v>56</v>
      </c>
      <c r="F15" s="2" t="s">
        <v>27</v>
      </c>
      <c r="G15" s="2" t="s">
        <v>32</v>
      </c>
      <c r="H15" s="2" t="s">
        <v>23</v>
      </c>
      <c r="I15" s="1">
        <v>0</v>
      </c>
      <c r="J15" s="3" t="s">
        <v>19</v>
      </c>
      <c r="K15" s="2" t="str">
        <f>J15*160.00</f>
        <v>0</v>
      </c>
      <c r="L15" s="5"/>
    </row>
    <row r="16" spans="1:12" customHeight="1" ht="105" outlineLevel="4">
      <c r="A16" s="1"/>
      <c r="B16" s="1">
        <v>824461</v>
      </c>
      <c r="C16" s="1" t="s">
        <v>57</v>
      </c>
      <c r="D16" s="1" t="s">
        <v>58</v>
      </c>
      <c r="E16" s="2" t="s">
        <v>59</v>
      </c>
      <c r="F16" s="2" t="s">
        <v>27</v>
      </c>
      <c r="G16" s="2" t="s">
        <v>37</v>
      </c>
      <c r="H16" s="2" t="s">
        <v>37</v>
      </c>
      <c r="I16" s="1">
        <v>0</v>
      </c>
      <c r="J16" s="3" t="s">
        <v>19</v>
      </c>
      <c r="K16" s="2" t="str">
        <f>J16*160.00</f>
        <v>0</v>
      </c>
      <c r="L16" s="5"/>
    </row>
    <row r="17" spans="1:12" customHeight="1" ht="105" outlineLevel="4">
      <c r="A17" s="1"/>
      <c r="B17" s="1">
        <v>824462</v>
      </c>
      <c r="C17" s="1" t="s">
        <v>60</v>
      </c>
      <c r="D17" s="1" t="s">
        <v>61</v>
      </c>
      <c r="E17" s="2" t="s">
        <v>62</v>
      </c>
      <c r="F17" s="2" t="s">
        <v>31</v>
      </c>
      <c r="G17" s="2" t="s">
        <v>37</v>
      </c>
      <c r="H17" s="2" t="s">
        <v>32</v>
      </c>
      <c r="I17" s="1">
        <v>0</v>
      </c>
      <c r="J17" s="3" t="s">
        <v>19</v>
      </c>
      <c r="K17" s="2" t="str">
        <f>J17*311.00</f>
        <v>0</v>
      </c>
      <c r="L17" s="5"/>
    </row>
    <row r="18" spans="1:12" customHeight="1" ht="105" outlineLevel="4">
      <c r="A18" s="1"/>
      <c r="B18" s="1">
        <v>824463</v>
      </c>
      <c r="C18" s="1" t="s">
        <v>63</v>
      </c>
      <c r="D18" s="1" t="s">
        <v>64</v>
      </c>
      <c r="E18" s="2" t="s">
        <v>65</v>
      </c>
      <c r="F18" s="2" t="s">
        <v>31</v>
      </c>
      <c r="G18" s="2">
        <v>0</v>
      </c>
      <c r="H18" s="2">
        <v>0</v>
      </c>
      <c r="I18" s="1">
        <v>0</v>
      </c>
      <c r="J18" s="3" t="s">
        <v>19</v>
      </c>
      <c r="K18" s="2" t="str">
        <f>J18*311.00</f>
        <v>0</v>
      </c>
      <c r="L18" s="5"/>
    </row>
    <row r="19" spans="1:12" customHeight="1" ht="105" outlineLevel="4">
      <c r="A19" s="1"/>
      <c r="B19" s="1">
        <v>824464</v>
      </c>
      <c r="C19" s="1" t="s">
        <v>66</v>
      </c>
      <c r="D19" s="1" t="s">
        <v>67</v>
      </c>
      <c r="E19" s="2" t="s">
        <v>68</v>
      </c>
      <c r="F19" s="2" t="s">
        <v>36</v>
      </c>
      <c r="G19" s="2" t="s">
        <v>37</v>
      </c>
      <c r="H19" s="2" t="s">
        <v>32</v>
      </c>
      <c r="I19" s="1">
        <v>0</v>
      </c>
      <c r="J19" s="3" t="s">
        <v>19</v>
      </c>
      <c r="K19" s="2" t="str">
        <f>J19*435.00</f>
        <v>0</v>
      </c>
      <c r="L19" s="5"/>
    </row>
    <row r="20" spans="1:12" customHeight="1" ht="105" outlineLevel="4">
      <c r="A20" s="1"/>
      <c r="B20" s="1">
        <v>824465</v>
      </c>
      <c r="C20" s="1" t="s">
        <v>69</v>
      </c>
      <c r="D20" s="1" t="s">
        <v>70</v>
      </c>
      <c r="E20" s="2" t="s">
        <v>71</v>
      </c>
      <c r="F20" s="2" t="s">
        <v>36</v>
      </c>
      <c r="G20" s="2">
        <v>0</v>
      </c>
      <c r="H20" s="2" t="s">
        <v>32</v>
      </c>
      <c r="I20" s="1">
        <v>0</v>
      </c>
      <c r="J20" s="3" t="s">
        <v>19</v>
      </c>
      <c r="K20" s="2" t="str">
        <f>J20*435.00</f>
        <v>0</v>
      </c>
      <c r="L20" s="5"/>
    </row>
    <row r="21" spans="1:12" outlineLevel="4">
      <c r="A21" s="1"/>
      <c r="B21" s="1">
        <v>956456</v>
      </c>
      <c r="C21" s="1" t="s">
        <v>72</v>
      </c>
      <c r="D21" s="1" t="s">
        <v>73</v>
      </c>
      <c r="E21" s="2" t="s">
        <v>74</v>
      </c>
      <c r="F21" s="2" t="s">
        <v>41</v>
      </c>
      <c r="G21" s="2">
        <v>0</v>
      </c>
      <c r="H21" s="2">
        <v>0</v>
      </c>
      <c r="I21" s="1">
        <v>0</v>
      </c>
      <c r="J21" s="3" t="s">
        <v>19</v>
      </c>
      <c r="K21" s="2" t="str">
        <f>J21*676.00</f>
        <v>0</v>
      </c>
      <c r="L21" s="5"/>
    </row>
    <row r="22" spans="1:12" outlineLevel="2">
      <c r="A22" s="8" t="s">
        <v>75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5"/>
    </row>
    <row r="23" spans="1:12" customHeight="1" ht="105" outlineLevel="4">
      <c r="A23" s="1"/>
      <c r="B23" s="1">
        <v>823086</v>
      </c>
      <c r="C23" s="1" t="s">
        <v>76</v>
      </c>
      <c r="D23" s="1" t="s">
        <v>77</v>
      </c>
      <c r="E23" s="2" t="s">
        <v>78</v>
      </c>
      <c r="F23" s="2" t="s">
        <v>79</v>
      </c>
      <c r="G23" s="2" t="s">
        <v>32</v>
      </c>
      <c r="H23" s="2">
        <v>0</v>
      </c>
      <c r="I23" s="1">
        <v>0</v>
      </c>
      <c r="J23" s="3" t="s">
        <v>19</v>
      </c>
      <c r="K23" s="2" t="str">
        <f>J23*63.21</f>
        <v>0</v>
      </c>
      <c r="L23" s="5"/>
    </row>
    <row r="24" spans="1:12" customHeight="1" ht="105" outlineLevel="4">
      <c r="A24" s="1"/>
      <c r="B24" s="1">
        <v>819451</v>
      </c>
      <c r="C24" s="1" t="s">
        <v>80</v>
      </c>
      <c r="D24" s="1" t="s">
        <v>81</v>
      </c>
      <c r="E24" s="2" t="s">
        <v>82</v>
      </c>
      <c r="F24" s="2" t="s">
        <v>83</v>
      </c>
      <c r="G24" s="2">
        <v>0</v>
      </c>
      <c r="H24" s="2">
        <v>0</v>
      </c>
      <c r="I24" s="1">
        <v>0</v>
      </c>
      <c r="J24" s="3" t="s">
        <v>19</v>
      </c>
      <c r="K24" s="2" t="str">
        <f>J24*95.55</f>
        <v>0</v>
      </c>
      <c r="L24" s="5"/>
    </row>
    <row r="25" spans="1:12" customHeight="1" ht="105" outlineLevel="4">
      <c r="A25" s="1"/>
      <c r="B25" s="1">
        <v>826655</v>
      </c>
      <c r="C25" s="1" t="s">
        <v>84</v>
      </c>
      <c r="D25" s="1" t="s">
        <v>85</v>
      </c>
      <c r="E25" s="2" t="s">
        <v>86</v>
      </c>
      <c r="F25" s="2" t="s">
        <v>87</v>
      </c>
      <c r="G25" s="2" t="s">
        <v>32</v>
      </c>
      <c r="H25" s="2">
        <v>0</v>
      </c>
      <c r="I25" s="1">
        <v>0</v>
      </c>
      <c r="J25" s="3" t="s">
        <v>19</v>
      </c>
      <c r="K25" s="2" t="str">
        <f>J25*179.34</f>
        <v>0</v>
      </c>
      <c r="L25" s="5"/>
    </row>
    <row r="26" spans="1:12" customHeight="1" ht="105" outlineLevel="4">
      <c r="A26" s="1"/>
      <c r="B26" s="1">
        <v>826656</v>
      </c>
      <c r="C26" s="1" t="s">
        <v>88</v>
      </c>
      <c r="D26" s="1" t="s">
        <v>89</v>
      </c>
      <c r="E26" s="2" t="s">
        <v>90</v>
      </c>
      <c r="F26" s="2" t="s">
        <v>91</v>
      </c>
      <c r="G26" s="2">
        <v>0</v>
      </c>
      <c r="H26" s="2">
        <v>0</v>
      </c>
      <c r="I26" s="1">
        <v>0</v>
      </c>
      <c r="J26" s="3" t="s">
        <v>19</v>
      </c>
      <c r="K26" s="2" t="str">
        <f>J26*279.30</f>
        <v>0</v>
      </c>
      <c r="L26" s="5"/>
    </row>
    <row r="27" spans="1:12" customHeight="1" ht="105" outlineLevel="4">
      <c r="A27" s="1"/>
      <c r="B27" s="1">
        <v>827847</v>
      </c>
      <c r="C27" s="1" t="s">
        <v>92</v>
      </c>
      <c r="D27" s="1" t="s">
        <v>93</v>
      </c>
      <c r="E27" s="2" t="s">
        <v>94</v>
      </c>
      <c r="F27" s="2" t="s">
        <v>95</v>
      </c>
      <c r="G27" s="2">
        <v>0</v>
      </c>
      <c r="H27" s="2">
        <v>0</v>
      </c>
      <c r="I27" s="1">
        <v>0</v>
      </c>
      <c r="J27" s="3" t="s">
        <v>19</v>
      </c>
      <c r="K27" s="2" t="str">
        <f>J27*64.68</f>
        <v>0</v>
      </c>
      <c r="L27" s="5"/>
    </row>
    <row r="28" spans="1:12" outlineLevel="4">
      <c r="A28" s="1"/>
      <c r="B28" s="1">
        <v>955770</v>
      </c>
      <c r="C28" s="1" t="s">
        <v>96</v>
      </c>
      <c r="D28" s="1" t="s">
        <v>97</v>
      </c>
      <c r="E28" s="2" t="s">
        <v>98</v>
      </c>
      <c r="F28" s="2" t="s">
        <v>91</v>
      </c>
      <c r="G28" s="2" t="s">
        <v>99</v>
      </c>
      <c r="H28" s="2">
        <v>0</v>
      </c>
      <c r="I28" s="1">
        <v>0</v>
      </c>
      <c r="J28" s="3" t="s">
        <v>19</v>
      </c>
      <c r="K28" s="2" t="str">
        <f>J28*279.30</f>
        <v>0</v>
      </c>
      <c r="L28" s="5"/>
    </row>
    <row r="29" spans="1:12" outlineLevel="2">
      <c r="A29" s="8" t="s">
        <v>100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5"/>
    </row>
    <row r="30" spans="1:12" customHeight="1" ht="105" outlineLevel="4">
      <c r="A30" s="1"/>
      <c r="B30" s="1">
        <v>827848</v>
      </c>
      <c r="C30" s="1" t="s">
        <v>101</v>
      </c>
      <c r="D30" s="1" t="s">
        <v>102</v>
      </c>
      <c r="E30" s="2" t="s">
        <v>103</v>
      </c>
      <c r="F30" s="2" t="s">
        <v>104</v>
      </c>
      <c r="G30" s="2" t="s">
        <v>32</v>
      </c>
      <c r="H30" s="2">
        <v>0</v>
      </c>
      <c r="I30" s="1">
        <v>0</v>
      </c>
      <c r="J30" s="3" t="s">
        <v>19</v>
      </c>
      <c r="K30" s="2" t="str">
        <f>J30*89.67</f>
        <v>0</v>
      </c>
      <c r="L30" s="5"/>
    </row>
    <row r="31" spans="1:12" customHeight="1" ht="105" outlineLevel="4">
      <c r="A31" s="1"/>
      <c r="B31" s="1">
        <v>824004</v>
      </c>
      <c r="C31" s="1" t="s">
        <v>105</v>
      </c>
      <c r="D31" s="1" t="s">
        <v>106</v>
      </c>
      <c r="E31" s="2" t="s">
        <v>107</v>
      </c>
      <c r="F31" s="2" t="s">
        <v>108</v>
      </c>
      <c r="G31" s="2" t="s">
        <v>32</v>
      </c>
      <c r="H31" s="2">
        <v>0</v>
      </c>
      <c r="I31" s="1">
        <v>0</v>
      </c>
      <c r="J31" s="3" t="s">
        <v>19</v>
      </c>
      <c r="K31" s="2" t="str">
        <f>J31*86.73</f>
        <v>0</v>
      </c>
      <c r="L31" s="5"/>
    </row>
    <row r="32" spans="1:12" customHeight="1" ht="105" outlineLevel="4">
      <c r="A32" s="1"/>
      <c r="B32" s="1">
        <v>824005</v>
      </c>
      <c r="C32" s="1" t="s">
        <v>109</v>
      </c>
      <c r="D32" s="1" t="s">
        <v>110</v>
      </c>
      <c r="E32" s="2" t="s">
        <v>111</v>
      </c>
      <c r="F32" s="2" t="s">
        <v>112</v>
      </c>
      <c r="G32" s="2" t="s">
        <v>32</v>
      </c>
      <c r="H32" s="2">
        <v>0</v>
      </c>
      <c r="I32" s="1">
        <v>0</v>
      </c>
      <c r="J32" s="3" t="s">
        <v>19</v>
      </c>
      <c r="K32" s="2" t="str">
        <f>J32*117.60</f>
        <v>0</v>
      </c>
      <c r="L32" s="5"/>
    </row>
    <row r="33" spans="1:12" customHeight="1" ht="105" outlineLevel="4">
      <c r="A33" s="1"/>
      <c r="B33" s="1">
        <v>824006</v>
      </c>
      <c r="C33" s="1" t="s">
        <v>113</v>
      </c>
      <c r="D33" s="1" t="s">
        <v>114</v>
      </c>
      <c r="E33" s="2" t="s">
        <v>115</v>
      </c>
      <c r="F33" s="2" t="s">
        <v>116</v>
      </c>
      <c r="G33" s="2" t="s">
        <v>32</v>
      </c>
      <c r="H33" s="2">
        <v>0</v>
      </c>
      <c r="I33" s="1">
        <v>0</v>
      </c>
      <c r="J33" s="3" t="s">
        <v>19</v>
      </c>
      <c r="K33" s="2" t="str">
        <f>J33*207.27</f>
        <v>0</v>
      </c>
      <c r="L33" s="5"/>
    </row>
    <row r="34" spans="1:12" customHeight="1" ht="105" outlineLevel="4">
      <c r="A34" s="1"/>
      <c r="B34" s="1">
        <v>879952</v>
      </c>
      <c r="C34" s="1" t="s">
        <v>117</v>
      </c>
      <c r="D34" s="1" t="s">
        <v>118</v>
      </c>
      <c r="E34" s="2" t="s">
        <v>119</v>
      </c>
      <c r="F34" s="2" t="s">
        <v>120</v>
      </c>
      <c r="G34" s="2">
        <v>0</v>
      </c>
      <c r="H34" s="2">
        <v>0</v>
      </c>
      <c r="I34" s="1">
        <v>0</v>
      </c>
      <c r="J34" s="3" t="s">
        <v>19</v>
      </c>
      <c r="K34" s="2" t="str">
        <f>J34*316.05</f>
        <v>0</v>
      </c>
      <c r="L34" s="5"/>
    </row>
    <row r="35" spans="1:12" outlineLevel="2">
      <c r="A35" s="8" t="s">
        <v>121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5"/>
    </row>
    <row r="36" spans="1:12" customHeight="1" ht="105" outlineLevel="4">
      <c r="A36" s="1"/>
      <c r="B36" s="1">
        <v>882511</v>
      </c>
      <c r="C36" s="1" t="s">
        <v>122</v>
      </c>
      <c r="D36" s="1"/>
      <c r="E36" s="2" t="s">
        <v>123</v>
      </c>
      <c r="F36" s="2" t="s">
        <v>124</v>
      </c>
      <c r="G36" s="2" t="s">
        <v>99</v>
      </c>
      <c r="H36" s="2">
        <v>0</v>
      </c>
      <c r="I36" s="1">
        <v>0</v>
      </c>
      <c r="J36" s="3" t="s">
        <v>19</v>
      </c>
      <c r="K36" s="2" t="str">
        <f>J36*64.98</f>
        <v>0</v>
      </c>
      <c r="L36" s="5"/>
    </row>
    <row r="37" spans="1:12" customHeight="1" ht="105" outlineLevel="4">
      <c r="A37" s="1"/>
      <c r="B37" s="1">
        <v>882512</v>
      </c>
      <c r="C37" s="1" t="s">
        <v>125</v>
      </c>
      <c r="D37" s="1"/>
      <c r="E37" s="2" t="s">
        <v>126</v>
      </c>
      <c r="F37" s="2" t="s">
        <v>124</v>
      </c>
      <c r="G37" s="2">
        <v>0</v>
      </c>
      <c r="H37" s="2">
        <v>0</v>
      </c>
      <c r="I37" s="1">
        <v>0</v>
      </c>
      <c r="J37" s="3" t="s">
        <v>19</v>
      </c>
      <c r="K37" s="2" t="str">
        <f>J37*64.98</f>
        <v>0</v>
      </c>
      <c r="L37" s="5"/>
    </row>
    <row r="38" spans="1:12" customHeight="1" ht="105" outlineLevel="4">
      <c r="A38" s="1"/>
      <c r="B38" s="1">
        <v>882513</v>
      </c>
      <c r="C38" s="1" t="s">
        <v>127</v>
      </c>
      <c r="D38" s="1"/>
      <c r="E38" s="2" t="s">
        <v>128</v>
      </c>
      <c r="F38" s="2" t="s">
        <v>124</v>
      </c>
      <c r="G38" s="2">
        <v>0</v>
      </c>
      <c r="H38" s="2">
        <v>0</v>
      </c>
      <c r="I38" s="1">
        <v>0</v>
      </c>
      <c r="J38" s="3" t="s">
        <v>19</v>
      </c>
      <c r="K38" s="2" t="str">
        <f>J38*64.98</f>
        <v>0</v>
      </c>
      <c r="L38" s="5"/>
    </row>
    <row r="39" spans="1:12" customHeight="1" ht="105" outlineLevel="4">
      <c r="A39" s="1"/>
      <c r="B39" s="1">
        <v>882514</v>
      </c>
      <c r="C39" s="1" t="s">
        <v>129</v>
      </c>
      <c r="D39" s="1"/>
      <c r="E39" s="2" t="s">
        <v>130</v>
      </c>
      <c r="F39" s="2" t="s">
        <v>131</v>
      </c>
      <c r="G39" s="2">
        <v>0</v>
      </c>
      <c r="H39" s="2">
        <v>0</v>
      </c>
      <c r="I39" s="1">
        <v>0</v>
      </c>
      <c r="J39" s="3" t="s">
        <v>19</v>
      </c>
      <c r="K39" s="2" t="str">
        <f>J39*104.31</f>
        <v>0</v>
      </c>
      <c r="L39" s="5"/>
    </row>
    <row r="40" spans="1:12" customHeight="1" ht="105" outlineLevel="4">
      <c r="A40" s="1"/>
      <c r="B40" s="1">
        <v>882515</v>
      </c>
      <c r="C40" s="1" t="s">
        <v>132</v>
      </c>
      <c r="D40" s="1"/>
      <c r="E40" s="2" t="s">
        <v>133</v>
      </c>
      <c r="F40" s="2" t="s">
        <v>131</v>
      </c>
      <c r="G40" s="2">
        <v>0</v>
      </c>
      <c r="H40" s="2">
        <v>0</v>
      </c>
      <c r="I40" s="1">
        <v>0</v>
      </c>
      <c r="J40" s="3" t="s">
        <v>19</v>
      </c>
      <c r="K40" s="2" t="str">
        <f>J40*104.31</f>
        <v>0</v>
      </c>
      <c r="L4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2:K22"/>
    <mergeCell ref="A29:K29"/>
    <mergeCell ref="A35:K3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2026-06-22T04:15:36+03:00</dcterms:created>
  <dcterms:modified xsi:type="dcterms:W3CDTF">2026-06-22T04:15:36+03:00</dcterms:modified>
  <dc:title>Untitled Spreadsheet</dc:title>
  <dc:description/>
  <dc:subject/>
  <cp:keywords/>
  <cp:category/>
</cp:coreProperties>
</file>