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<sst xmlns="http://schemas.openxmlformats.org/spreadsheetml/2006/main" uniqueCount="133">
  <si>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</si>
  <si>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</si>
  <si>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</si>
  <si>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</si>
  <si>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</si>
  <si>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</si>
  <si>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</si>
  <si>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</si>
  <si>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</si>
  <si>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</si>
  <si>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</si>
  <si>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Вибрационные погружные насосы</t>
  </si>
  <si>
    <t>Погружные вибрационные насосы ZEGOR</t>
  </si>
  <si>
    <t>ZGR-001074</t>
  </si>
  <si>
    <t>ZVM60B-10Е</t>
  </si>
  <si>
    <t>Вибрационный насос с термозащитой диаметр 100мм, 250Вт, 10 м (верх.забор)</t>
  </si>
  <si>
    <t>2 325.13 руб.</t>
  </si>
  <si>
    <t>&gt;10</t>
  </si>
  <si>
    <t>шт</t>
  </si>
  <si>
    <t>ZGR-001075</t>
  </si>
  <si>
    <t>ZVM60B-15E</t>
  </si>
  <si>
    <t>Вибрационный насос с термозащитой диаметр 100мм, 250Вт, 15 м (верх.забор)</t>
  </si>
  <si>
    <t>2 631.42 руб.</t>
  </si>
  <si>
    <t>ZGR-001076</t>
  </si>
  <si>
    <t>ZVM60H-10E</t>
  </si>
  <si>
    <t>Вибрационный насос с термозащитой диаметр 100мм, 250Вт, 10 м (нижний забор)</t>
  </si>
  <si>
    <t>2 442.32 руб.</t>
  </si>
  <si>
    <t>&gt;50</t>
  </si>
  <si>
    <t>ZGR-001077</t>
  </si>
  <si>
    <t>ZVM60H-15E</t>
  </si>
  <si>
    <t>Вибрационный насос с термозащитой диаметр 100мм, 250Вт, 15 м (нижний забор) (4шт)</t>
  </si>
  <si>
    <t>2 712.35 руб.</t>
  </si>
  <si>
    <t>ZGR-001117</t>
  </si>
  <si>
    <t>ZVM60B-25E</t>
  </si>
  <si>
    <t>Вибрационный насос с термозащитой диаметр 100мм, 250Вт, 25 м (верх.забор)</t>
  </si>
  <si>
    <t>3 190.16 руб.</t>
  </si>
  <si>
    <t>ZGR-001118</t>
  </si>
  <si>
    <t>ZVM60H-25E</t>
  </si>
  <si>
    <t>Вибрационный насос с термозащитой диаметр 100мм, 250Вт, 25 м (нижний забор) (4шт)</t>
  </si>
  <si>
    <t>3 235.94 руб.</t>
  </si>
  <si>
    <t>Погружные вибрационные насосы FORA</t>
  </si>
  <si>
    <t>ALT-110671</t>
  </si>
  <si>
    <t>VP180U10</t>
  </si>
  <si>
    <t>Вибрационный насос 77мм, 60м, 180W, ВЕРХ (кабель 10м) FORA (1/6шт)</t>
  </si>
  <si>
    <t>2 427.74 руб.</t>
  </si>
  <si>
    <t>ALT-110672</t>
  </si>
  <si>
    <t>VP180U15</t>
  </si>
  <si>
    <t>Вибрационный насос 77мм, 60м, 180W, ВЕРХ (кабель 15м) FORA (1/6шт)</t>
  </si>
  <si>
    <t>2 561.35 руб.</t>
  </si>
  <si>
    <t>ALT-110673</t>
  </si>
  <si>
    <t>VP200U10</t>
  </si>
  <si>
    <t>Вибрационный насос 98мм, 70м, 200W, ВЕРХ (кабель 10м) FORA (1/6шт)</t>
  </si>
  <si>
    <t>2 541.06 руб.</t>
  </si>
  <si>
    <t>ALT-110674</t>
  </si>
  <si>
    <t>VP200U25</t>
  </si>
  <si>
    <t>Вибрационный насос 98мм, 70м, 250W, ВЕРХ (кабель 25м) FORA (1/4шт)</t>
  </si>
  <si>
    <t>3 068.20 руб.</t>
  </si>
  <si>
    <t>ALT-110675</t>
  </si>
  <si>
    <t>VP200U40</t>
  </si>
  <si>
    <t>Вибрационный насос 98мм, 70м, 250W, ВЕРХ (кабель 40м) FORA (1/4шт)</t>
  </si>
  <si>
    <t>3 737.38 руб.</t>
  </si>
  <si>
    <t>ALT-110677</t>
  </si>
  <si>
    <t>VP250D10-TP</t>
  </si>
  <si>
    <t>Вибрационный насос 98мм, 75м, 250W, НИЗ с термозащитой (кабель 10м) FORA (1/6шт)</t>
  </si>
  <si>
    <t>2 709.10 руб.</t>
  </si>
  <si>
    <t>ALT-110678</t>
  </si>
  <si>
    <t>VP250D15-TP</t>
  </si>
  <si>
    <t>Вибрационный насос 98мм, 75м, 250W, НИЗ с термозащитой (кабель 15м) FORA (1/6шт)</t>
  </si>
  <si>
    <t>2 868.01 руб.</t>
  </si>
  <si>
    <t>ALT-110679</t>
  </si>
  <si>
    <t>VP250D25-TP</t>
  </si>
  <si>
    <t>Вибрационный насос 100мм, 75м, 250W, НИЗ с термозащитой (кабель 25м) FORA (1/4шт)</t>
  </si>
  <si>
    <t>3 294.14 руб.</t>
  </si>
  <si>
    <t>ALT-110680</t>
  </si>
  <si>
    <t>VP250D40-TP</t>
  </si>
  <si>
    <t>Вибрационный насос 100мм, 75м, 250W, НИЗ с термозащитой (кабель 40м) FORA (1/4шт)</t>
  </si>
  <si>
    <t>3 854.34 руб.</t>
  </si>
  <si>
    <t>Погружные вибрационные насосы VIEIR</t>
  </si>
  <si>
    <t>NAS-130001</t>
  </si>
  <si>
    <t>VER60-10</t>
  </si>
  <si>
    <t>вибрационный насос КРЕПЫШ 10 м ВЕРХНИЙ забор (1/6шт)</t>
  </si>
  <si>
    <t>2 507.82 руб.</t>
  </si>
  <si>
    <t>NAS-130002</t>
  </si>
  <si>
    <t>VER60-16</t>
  </si>
  <si>
    <t>вибрационный насос КРЕПЫШ 16 м ВЕРХНИЙ забор (1/6шт)</t>
  </si>
  <si>
    <t>2 713.62 руб.</t>
  </si>
  <si>
    <t>NAS-130003</t>
  </si>
  <si>
    <t>VER60-25</t>
  </si>
  <si>
    <t>вибрационный насос КРЕПЫШ 25 м ВЕРХНИЙ забор (1/6шт)</t>
  </si>
  <si>
    <t>3 103.17 руб.</t>
  </si>
  <si>
    <t>NAS-130004</t>
  </si>
  <si>
    <t>VER60-1-10</t>
  </si>
  <si>
    <t>вибрационный насос КРЕПЫШ 10 м НИЖНИЙ забор (1/6шт)</t>
  </si>
  <si>
    <t>2 553.39 руб.</t>
  </si>
  <si>
    <t>NAS-130005</t>
  </si>
  <si>
    <t>VER60-1-16</t>
  </si>
  <si>
    <t>вибрационный насос КРЕПЫШ 16 м НИЖНИЙ забор (1/6шт)</t>
  </si>
  <si>
    <t>2 753.31 руб.</t>
  </si>
  <si>
    <t>NAS-130006</t>
  </si>
  <si>
    <t>VER60-1-25</t>
  </si>
  <si>
    <t>вибрационный насос КРЕПЫШ 25 м НИЖНИЙ забор (1/6шт)</t>
  </si>
  <si>
    <t>3 045.84 руб.</t>
  </si>
  <si>
    <t>Погружные вибрационные насосы БАВЛЕНЕЦ</t>
  </si>
  <si>
    <t>UNI-101253</t>
  </si>
  <si>
    <t>Насос вибр. Бавленец  БВ 0,12-40-У5, 10м (нижний забор)</t>
  </si>
  <si>
    <t>5 994.00 руб.</t>
  </si>
  <si>
    <t>UNI-101254</t>
  </si>
  <si>
    <t>Насос вибр. Бавленец  БВ 0,12-40-У5, 15м (нижний забор)</t>
  </si>
  <si>
    <t>4 665.00 руб.</t>
  </si>
  <si>
    <t>UNI-101255</t>
  </si>
  <si>
    <t>Насос вибр. Бавленец  БВ 0,12-40-У5, 25м (нижний забор)</t>
  </si>
  <si>
    <t>6 989.00 руб.</t>
  </si>
  <si>
    <t>UNI-101256</t>
  </si>
  <si>
    <t>Насос вибр. Бавленец  БВ 0,12-40-У5, 40м (нижний забор)</t>
  </si>
  <si>
    <t>8 018.00 руб.</t>
  </si>
  <si>
    <t>UNI-101257</t>
  </si>
  <si>
    <t>Насос вибр. Бавленец  БВ 0,12-40-У5, 6м (нижний забор)</t>
  </si>
  <si>
    <t>5 725.00 руб.</t>
  </si>
  <si>
    <t>UNI-101258</t>
  </si>
  <si>
    <t>Насос вибр. Бавленец-М  БВ 0,12-40-У5, 10м (верхний забор)</t>
  </si>
  <si>
    <t>6 109.00 руб.</t>
  </si>
  <si>
    <t>UNI-101259</t>
  </si>
  <si>
    <t>Насос вибр. Бавленец-М  БВ 0,12-40-У5, 15м (верхний забор)</t>
  </si>
  <si>
    <t>6 443.00 руб.</t>
  </si>
  <si>
    <t>UNI-101260</t>
  </si>
  <si>
    <t>Насос вибр. Бавленец-М  БВ 0,12-40-У5, 25м (верхний забор)</t>
  </si>
  <si>
    <t>7 105.00 руб.</t>
  </si>
  <si>
    <t>UNI-101261</t>
  </si>
  <si>
    <t>Насос вибр. Бавленец-М  БВ 0,12-40-У5, 40м (верхний забор)</t>
  </si>
  <si>
    <t>8 133.00 руб.</t>
  </si>
  <si>
    <t>UNI-101262</t>
  </si>
  <si>
    <t>Насос вибр. Бавленец-М  БВ 0,12-40-У5, 6м (верхний забор)</t>
  </si>
  <si>
    <t>4 112.00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</si>
</sst>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5f35cc_ce20_11eb_82ca_003048fd731b_59221633_11fe_11ef_a5b8_047c1617b1431.jpeg"/><Relationship Id="rId2" Type="http://schemas.openxmlformats.org/officeDocument/2006/relationships/image" Target="../media/a05f35ce_ce20_11eb_82ca_003048fd731b_59221634_11fe_11ef_a5b8_047c1617b1432.jpeg"/><Relationship Id="rId3" Type="http://schemas.openxmlformats.org/officeDocument/2006/relationships/image" Target="../media/a05f35d0_ce20_11eb_82ca_003048fd731b_59221636_11fe_11ef_a5b8_047c1617b1433.jpeg"/><Relationship Id="rId4" Type="http://schemas.openxmlformats.org/officeDocument/2006/relationships/image" Target="../media/a05f35d2_ce20_11eb_82ca_003048fd731b_59221637_11fe_11ef_a5b8_047c1617b1434.jpeg"/><Relationship Id="rId5" Type="http://schemas.openxmlformats.org/officeDocument/2006/relationships/image" Target="../media/6563d0c5_1094_11ec_8327_003048fd731b_59221635_11fe_11ef_a5b8_047c1617b1435.jpeg"/><Relationship Id="rId6" Type="http://schemas.openxmlformats.org/officeDocument/2006/relationships/image" Target="../media/6563d0c7_1094_11ec_8327_003048fd731b_59221638_11fe_11ef_a5b8_047c1617b1436.jpeg"/><Relationship Id="rId7" Type="http://schemas.openxmlformats.org/officeDocument/2006/relationships/image" Target="../media/b6583445_823b_11ed_a3a0_047c1617b143_5922162a_11fe_11ef_a5b8_047c1617b1437.jpeg"/><Relationship Id="rId8" Type="http://schemas.openxmlformats.org/officeDocument/2006/relationships/image" Target="../media/b6583447_823b_11ed_a3a0_047c1617b143_5922162b_11fe_11ef_a5b8_047c1617b1438.jpeg"/><Relationship Id="rId9" Type="http://schemas.openxmlformats.org/officeDocument/2006/relationships/image" Target="../media/b6583449_823b_11ed_a3a0_047c1617b143_5922162c_11fe_11ef_a5b8_047c1617b1439.jpeg"/><Relationship Id="rId10" Type="http://schemas.openxmlformats.org/officeDocument/2006/relationships/image" Target="../media/b658344b_823b_11ed_a3a0_047c1617b143_5922162d_11fe_11ef_a5b8_047c1617b14310.jpeg"/><Relationship Id="rId11" Type="http://schemas.openxmlformats.org/officeDocument/2006/relationships/image" Target="../media/b658344d_823b_11ed_a3a0_047c1617b143_5922162e_11fe_11ef_a5b8_047c1617b14311.jpeg"/><Relationship Id="rId12" Type="http://schemas.openxmlformats.org/officeDocument/2006/relationships/image" Target="../media/b6583451_823b_11ed_a3a0_047c1617b143_5922162f_11fe_11ef_a5b8_047c1617b14312.jpeg"/><Relationship Id="rId13" Type="http://schemas.openxmlformats.org/officeDocument/2006/relationships/image" Target="../media/b6583453_823b_11ed_a3a0_047c1617b143_59221630_11fe_11ef_a5b8_047c1617b14313.jpeg"/><Relationship Id="rId14" Type="http://schemas.openxmlformats.org/officeDocument/2006/relationships/image" Target="../media/b6583455_823b_11ed_a3a0_047c1617b143_59221631_11fe_11ef_a5b8_047c1617b14314.jpeg"/><Relationship Id="rId15" Type="http://schemas.openxmlformats.org/officeDocument/2006/relationships/image" Target="../media/b6583457_823b_11ed_a3a0_047c1617b143_59221632_11fe_11ef_a5b8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833404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J5*2325.13</f>
        <v>0</v>
      </c>
      <c r="L5" s="5"/>
    </row>
    <row r="6" spans="1:12" customHeight="1" ht="105" outlineLevel="4">
      <c r="A6" s="1"/>
      <c r="B6" s="1">
        <v>833405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J6*2631.42</f>
        <v>0</v>
      </c>
      <c r="L6" s="5"/>
    </row>
    <row r="7" spans="1:12" customHeight="1" ht="105" outlineLevel="4">
      <c r="A7" s="1"/>
      <c r="B7" s="1">
        <v>833406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J7*2442.32</f>
        <v>0</v>
      </c>
      <c r="L7" s="5"/>
    </row>
    <row r="8" spans="1:12" customHeight="1" ht="105" outlineLevel="4">
      <c r="A8" s="1"/>
      <c r="B8" s="1">
        <v>833407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17</v>
      </c>
      <c r="H8" s="2">
        <v>0</v>
      </c>
      <c r="I8" s="1">
        <v>0</v>
      </c>
      <c r="J8" s="3" t="s">
        <v>18</v>
      </c>
      <c r="K8" s="2" t="str">
        <f>J8*2712.35</f>
        <v>0</v>
      </c>
      <c r="L8" s="5"/>
    </row>
    <row r="9" spans="1:12" customHeight="1" ht="105" outlineLevel="4">
      <c r="A9" s="1"/>
      <c r="B9" s="1">
        <v>835193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17</v>
      </c>
      <c r="H9" s="2">
        <v>0</v>
      </c>
      <c r="I9" s="1">
        <v>0</v>
      </c>
      <c r="J9" s="3" t="s">
        <v>18</v>
      </c>
      <c r="K9" s="2" t="str">
        <f>J9*3190.16</f>
        <v>0</v>
      </c>
      <c r="L9" s="5"/>
    </row>
    <row r="10" spans="1:12" customHeight="1" ht="105" outlineLevel="4">
      <c r="A10" s="1"/>
      <c r="B10" s="1">
        <v>835194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4</v>
      </c>
      <c r="H10" s="2">
        <v>0</v>
      </c>
      <c r="I10" s="1">
        <v>0</v>
      </c>
      <c r="J10" s="3" t="s">
        <v>18</v>
      </c>
      <c r="K10" s="2" t="str">
        <f>J10*3235.94</f>
        <v>0</v>
      </c>
      <c r="L10" s="5"/>
    </row>
    <row r="11" spans="1:12" outlineLevel="2">
      <c r="A11" s="8" t="s">
        <v>40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873643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5</v>
      </c>
      <c r="H12" s="2">
        <v>0</v>
      </c>
      <c r="I12" s="1">
        <v>0</v>
      </c>
      <c r="J12" s="3" t="s">
        <v>18</v>
      </c>
      <c r="K12" s="2" t="str">
        <f>J12*2427.74</f>
        <v>0</v>
      </c>
      <c r="L12" s="5"/>
    </row>
    <row r="13" spans="1:12" customHeight="1" ht="105" outlineLevel="4">
      <c r="A13" s="1"/>
      <c r="B13" s="1">
        <v>873644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4</v>
      </c>
      <c r="H13" s="2">
        <v>0</v>
      </c>
      <c r="I13" s="1">
        <v>0</v>
      </c>
      <c r="J13" s="3" t="s">
        <v>18</v>
      </c>
      <c r="K13" s="2" t="str">
        <f>J13*2561.35</f>
        <v>0</v>
      </c>
      <c r="L13" s="5"/>
    </row>
    <row r="14" spans="1:12" customHeight="1" ht="105" outlineLevel="4">
      <c r="A14" s="1"/>
      <c r="B14" s="1">
        <v>873645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4</v>
      </c>
      <c r="H14" s="2">
        <v>0</v>
      </c>
      <c r="I14" s="1">
        <v>0</v>
      </c>
      <c r="J14" s="3" t="s">
        <v>18</v>
      </c>
      <c r="K14" s="2" t="str">
        <f>J14*2541.06</f>
        <v>0</v>
      </c>
      <c r="L14" s="5"/>
    </row>
    <row r="15" spans="1:12" customHeight="1" ht="105" outlineLevel="4">
      <c r="A15" s="1"/>
      <c r="B15" s="1">
        <v>873646</v>
      </c>
      <c r="C15" s="1" t="s">
        <v>53</v>
      </c>
      <c r="D15" s="1" t="s">
        <v>54</v>
      </c>
      <c r="E15" s="2" t="s">
        <v>55</v>
      </c>
      <c r="F15" s="2" t="s">
        <v>56</v>
      </c>
      <c r="G15" s="2">
        <v>2</v>
      </c>
      <c r="H15" s="2">
        <v>0</v>
      </c>
      <c r="I15" s="1">
        <v>0</v>
      </c>
      <c r="J15" s="3" t="s">
        <v>18</v>
      </c>
      <c r="K15" s="2" t="str">
        <f>J15*3068.20</f>
        <v>0</v>
      </c>
      <c r="L15" s="5"/>
    </row>
    <row r="16" spans="1:12" customHeight="1" ht="105" outlineLevel="4">
      <c r="A16" s="1"/>
      <c r="B16" s="1">
        <v>873647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4</v>
      </c>
      <c r="H16" s="2">
        <v>0</v>
      </c>
      <c r="I16" s="1">
        <v>0</v>
      </c>
      <c r="J16" s="3" t="s">
        <v>18</v>
      </c>
      <c r="K16" s="2" t="str">
        <f>J16*3737.38</f>
        <v>0</v>
      </c>
      <c r="L16" s="5"/>
    </row>
    <row r="17" spans="1:12" customHeight="1" ht="105" outlineLevel="4">
      <c r="A17" s="1"/>
      <c r="B17" s="1">
        <v>873649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8</v>
      </c>
      <c r="H17" s="2">
        <v>0</v>
      </c>
      <c r="I17" s="1">
        <v>0</v>
      </c>
      <c r="J17" s="3" t="s">
        <v>18</v>
      </c>
      <c r="K17" s="2" t="str">
        <f>J17*2709.10</f>
        <v>0</v>
      </c>
      <c r="L17" s="5"/>
    </row>
    <row r="18" spans="1:12" customHeight="1" ht="105" outlineLevel="4">
      <c r="A18" s="1"/>
      <c r="B18" s="1">
        <v>873650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4</v>
      </c>
      <c r="H18" s="2">
        <v>0</v>
      </c>
      <c r="I18" s="1">
        <v>0</v>
      </c>
      <c r="J18" s="3" t="s">
        <v>18</v>
      </c>
      <c r="K18" s="2" t="str">
        <f>J18*2868.01</f>
        <v>0</v>
      </c>
      <c r="L18" s="5"/>
    </row>
    <row r="19" spans="1:12" customHeight="1" ht="105" outlineLevel="4">
      <c r="A19" s="1"/>
      <c r="B19" s="1">
        <v>873651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4</v>
      </c>
      <c r="H19" s="2">
        <v>0</v>
      </c>
      <c r="I19" s="1">
        <v>0</v>
      </c>
      <c r="J19" s="3" t="s">
        <v>18</v>
      </c>
      <c r="K19" s="2" t="str">
        <f>J19*3294.14</f>
        <v>0</v>
      </c>
      <c r="L19" s="5"/>
    </row>
    <row r="20" spans="1:12" customHeight="1" ht="105" outlineLevel="4">
      <c r="A20" s="1"/>
      <c r="B20" s="1">
        <v>873652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2</v>
      </c>
      <c r="H20" s="2">
        <v>0</v>
      </c>
      <c r="I20" s="1">
        <v>0</v>
      </c>
      <c r="J20" s="3" t="s">
        <v>18</v>
      </c>
      <c r="K20" s="2" t="str">
        <f>J20*3854.34</f>
        <v>0</v>
      </c>
      <c r="L20" s="5"/>
    </row>
    <row r="21" spans="1:12" outlineLevel="2">
      <c r="A21" s="8" t="s">
        <v>77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outlineLevel="4">
      <c r="A22" s="1"/>
      <c r="B22" s="1">
        <v>956487</v>
      </c>
      <c r="C22" s="1" t="s">
        <v>78</v>
      </c>
      <c r="D22" s="1" t="s">
        <v>79</v>
      </c>
      <c r="E22" s="2" t="s">
        <v>80</v>
      </c>
      <c r="F22" s="2" t="s">
        <v>81</v>
      </c>
      <c r="G22" s="2">
        <v>0</v>
      </c>
      <c r="H22" s="2">
        <v>0</v>
      </c>
      <c r="I22" s="1">
        <v>0</v>
      </c>
      <c r="J22" s="3" t="s">
        <v>18</v>
      </c>
      <c r="K22" s="2" t="str">
        <f>J22*2507.82</f>
        <v>0</v>
      </c>
      <c r="L22" s="5"/>
    </row>
    <row r="23" spans="1:12" outlineLevel="4">
      <c r="A23" s="1"/>
      <c r="B23" s="1">
        <v>956488</v>
      </c>
      <c r="C23" s="1" t="s">
        <v>82</v>
      </c>
      <c r="D23" s="1" t="s">
        <v>83</v>
      </c>
      <c r="E23" s="2" t="s">
        <v>84</v>
      </c>
      <c r="F23" s="2" t="s">
        <v>85</v>
      </c>
      <c r="G23" s="2">
        <v>0</v>
      </c>
      <c r="H23" s="2">
        <v>0</v>
      </c>
      <c r="I23" s="1">
        <v>0</v>
      </c>
      <c r="J23" s="3" t="s">
        <v>18</v>
      </c>
      <c r="K23" s="2" t="str">
        <f>J23*2713.62</f>
        <v>0</v>
      </c>
      <c r="L23" s="5"/>
    </row>
    <row r="24" spans="1:12" outlineLevel="4">
      <c r="A24" s="1"/>
      <c r="B24" s="1">
        <v>956489</v>
      </c>
      <c r="C24" s="1" t="s">
        <v>86</v>
      </c>
      <c r="D24" s="1" t="s">
        <v>87</v>
      </c>
      <c r="E24" s="2" t="s">
        <v>88</v>
      </c>
      <c r="F24" s="2" t="s">
        <v>89</v>
      </c>
      <c r="G24" s="2">
        <v>0</v>
      </c>
      <c r="H24" s="2">
        <v>0</v>
      </c>
      <c r="I24" s="1">
        <v>0</v>
      </c>
      <c r="J24" s="3" t="s">
        <v>18</v>
      </c>
      <c r="K24" s="2" t="str">
        <f>J24*3103.17</f>
        <v>0</v>
      </c>
      <c r="L24" s="5"/>
    </row>
    <row r="25" spans="1:12" outlineLevel="4">
      <c r="A25" s="1"/>
      <c r="B25" s="1">
        <v>956490</v>
      </c>
      <c r="C25" s="1" t="s">
        <v>90</v>
      </c>
      <c r="D25" s="1" t="s">
        <v>91</v>
      </c>
      <c r="E25" s="2" t="s">
        <v>92</v>
      </c>
      <c r="F25" s="2" t="s">
        <v>93</v>
      </c>
      <c r="G25" s="2">
        <v>0</v>
      </c>
      <c r="H25" s="2">
        <v>0</v>
      </c>
      <c r="I25" s="1">
        <v>0</v>
      </c>
      <c r="J25" s="3" t="s">
        <v>18</v>
      </c>
      <c r="K25" s="2" t="str">
        <f>J25*2553.39</f>
        <v>0</v>
      </c>
      <c r="L25" s="5"/>
    </row>
    <row r="26" spans="1:12" outlineLevel="4">
      <c r="A26" s="1"/>
      <c r="B26" s="1">
        <v>956491</v>
      </c>
      <c r="C26" s="1" t="s">
        <v>94</v>
      </c>
      <c r="D26" s="1" t="s">
        <v>95</v>
      </c>
      <c r="E26" s="2" t="s">
        <v>96</v>
      </c>
      <c r="F26" s="2" t="s">
        <v>97</v>
      </c>
      <c r="G26" s="2">
        <v>0</v>
      </c>
      <c r="H26" s="2">
        <v>0</v>
      </c>
      <c r="I26" s="1">
        <v>0</v>
      </c>
      <c r="J26" s="3" t="s">
        <v>18</v>
      </c>
      <c r="K26" s="2" t="str">
        <f>J26*2753.31</f>
        <v>0</v>
      </c>
      <c r="L26" s="5"/>
    </row>
    <row r="27" spans="1:12" outlineLevel="4">
      <c r="A27" s="1"/>
      <c r="B27" s="1">
        <v>956492</v>
      </c>
      <c r="C27" s="1" t="s">
        <v>98</v>
      </c>
      <c r="D27" s="1" t="s">
        <v>99</v>
      </c>
      <c r="E27" s="2" t="s">
        <v>100</v>
      </c>
      <c r="F27" s="2" t="s">
        <v>101</v>
      </c>
      <c r="G27" s="2">
        <v>0</v>
      </c>
      <c r="H27" s="2">
        <v>0</v>
      </c>
      <c r="I27" s="1">
        <v>0</v>
      </c>
      <c r="J27" s="3" t="s">
        <v>18</v>
      </c>
      <c r="K27" s="2" t="str">
        <f>J27*3045.84</f>
        <v>0</v>
      </c>
      <c r="L27" s="5"/>
    </row>
    <row r="28" spans="1:12" outlineLevel="2">
      <c r="A28" s="8" t="s">
        <v>102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5"/>
    </row>
    <row r="29" spans="1:12" outlineLevel="4">
      <c r="A29" s="1"/>
      <c r="B29" s="1">
        <v>958497</v>
      </c>
      <c r="C29" s="1" t="s">
        <v>103</v>
      </c>
      <c r="D29" s="1">
        <v>83922</v>
      </c>
      <c r="E29" s="2" t="s">
        <v>104</v>
      </c>
      <c r="F29" s="2" t="s">
        <v>105</v>
      </c>
      <c r="G29" s="2">
        <v>0</v>
      </c>
      <c r="H29" s="2">
        <v>0</v>
      </c>
      <c r="I29" s="1">
        <v>0</v>
      </c>
      <c r="J29" s="3" t="s">
        <v>18</v>
      </c>
      <c r="K29" s="2" t="str">
        <f>J29*5994.00</f>
        <v>0</v>
      </c>
      <c r="L29" s="5"/>
    </row>
    <row r="30" spans="1:12" outlineLevel="4">
      <c r="A30" s="1"/>
      <c r="B30" s="1">
        <v>958498</v>
      </c>
      <c r="C30" s="1" t="s">
        <v>106</v>
      </c>
      <c r="D30" s="1">
        <v>26042</v>
      </c>
      <c r="E30" s="2" t="s">
        <v>107</v>
      </c>
      <c r="F30" s="2" t="s">
        <v>108</v>
      </c>
      <c r="G30" s="2">
        <v>0</v>
      </c>
      <c r="H30" s="2">
        <v>0</v>
      </c>
      <c r="I30" s="1">
        <v>0</v>
      </c>
      <c r="J30" s="3" t="s">
        <v>18</v>
      </c>
      <c r="K30" s="2" t="str">
        <f>J30*4665.00</f>
        <v>0</v>
      </c>
      <c r="L30" s="5"/>
    </row>
    <row r="31" spans="1:12" outlineLevel="4">
      <c r="A31" s="1"/>
      <c r="B31" s="1">
        <v>958499</v>
      </c>
      <c r="C31" s="1" t="s">
        <v>109</v>
      </c>
      <c r="D31" s="1">
        <v>43785</v>
      </c>
      <c r="E31" s="2" t="s">
        <v>110</v>
      </c>
      <c r="F31" s="2" t="s">
        <v>111</v>
      </c>
      <c r="G31" s="2">
        <v>0</v>
      </c>
      <c r="H31" s="2">
        <v>0</v>
      </c>
      <c r="I31" s="1">
        <v>0</v>
      </c>
      <c r="J31" s="3" t="s">
        <v>18</v>
      </c>
      <c r="K31" s="2" t="str">
        <f>J31*6989.00</f>
        <v>0</v>
      </c>
      <c r="L31" s="5"/>
    </row>
    <row r="32" spans="1:12" outlineLevel="4">
      <c r="A32" s="1"/>
      <c r="B32" s="1">
        <v>958500</v>
      </c>
      <c r="C32" s="1" t="s">
        <v>112</v>
      </c>
      <c r="D32" s="1">
        <v>19503</v>
      </c>
      <c r="E32" s="2" t="s">
        <v>113</v>
      </c>
      <c r="F32" s="2" t="s">
        <v>114</v>
      </c>
      <c r="G32" s="2">
        <v>0</v>
      </c>
      <c r="H32" s="2">
        <v>0</v>
      </c>
      <c r="I32" s="1">
        <v>0</v>
      </c>
      <c r="J32" s="3" t="s">
        <v>18</v>
      </c>
      <c r="K32" s="2" t="str">
        <f>J32*8018.00</f>
        <v>0</v>
      </c>
      <c r="L32" s="5"/>
    </row>
    <row r="33" spans="1:12" outlineLevel="4">
      <c r="A33" s="1"/>
      <c r="B33" s="1">
        <v>958501</v>
      </c>
      <c r="C33" s="1" t="s">
        <v>115</v>
      </c>
      <c r="D33" s="1">
        <v>13099</v>
      </c>
      <c r="E33" s="2" t="s">
        <v>116</v>
      </c>
      <c r="F33" s="2" t="s">
        <v>117</v>
      </c>
      <c r="G33" s="2">
        <v>0</v>
      </c>
      <c r="H33" s="2">
        <v>0</v>
      </c>
      <c r="I33" s="1">
        <v>0</v>
      </c>
      <c r="J33" s="3" t="s">
        <v>18</v>
      </c>
      <c r="K33" s="2" t="str">
        <f>J33*5725.00</f>
        <v>0</v>
      </c>
      <c r="L33" s="5"/>
    </row>
    <row r="34" spans="1:12" outlineLevel="4">
      <c r="A34" s="1"/>
      <c r="B34" s="1">
        <v>958502</v>
      </c>
      <c r="C34" s="1" t="s">
        <v>118</v>
      </c>
      <c r="D34" s="1">
        <v>26903</v>
      </c>
      <c r="E34" s="2" t="s">
        <v>119</v>
      </c>
      <c r="F34" s="2" t="s">
        <v>120</v>
      </c>
      <c r="G34" s="2">
        <v>0</v>
      </c>
      <c r="H34" s="2">
        <v>0</v>
      </c>
      <c r="I34" s="1">
        <v>0</v>
      </c>
      <c r="J34" s="3" t="s">
        <v>18</v>
      </c>
      <c r="K34" s="2" t="str">
        <f>J34*6109.00</f>
        <v>0</v>
      </c>
      <c r="L34" s="5"/>
    </row>
    <row r="35" spans="1:12" outlineLevel="4">
      <c r="A35" s="1"/>
      <c r="B35" s="1">
        <v>958503</v>
      </c>
      <c r="C35" s="1" t="s">
        <v>121</v>
      </c>
      <c r="D35" s="1">
        <v>12649</v>
      </c>
      <c r="E35" s="2" t="s">
        <v>122</v>
      </c>
      <c r="F35" s="2" t="s">
        <v>123</v>
      </c>
      <c r="G35" s="2">
        <v>0</v>
      </c>
      <c r="H35" s="2">
        <v>0</v>
      </c>
      <c r="I35" s="1">
        <v>0</v>
      </c>
      <c r="J35" s="3" t="s">
        <v>18</v>
      </c>
      <c r="K35" s="2" t="str">
        <f>J35*6443.00</f>
        <v>0</v>
      </c>
      <c r="L35" s="5"/>
    </row>
    <row r="36" spans="1:12" outlineLevel="4">
      <c r="A36" s="1"/>
      <c r="B36" s="1">
        <v>958504</v>
      </c>
      <c r="C36" s="1" t="s">
        <v>124</v>
      </c>
      <c r="D36" s="1">
        <v>16500</v>
      </c>
      <c r="E36" s="2" t="s">
        <v>125</v>
      </c>
      <c r="F36" s="2" t="s">
        <v>126</v>
      </c>
      <c r="G36" s="2">
        <v>0</v>
      </c>
      <c r="H36" s="2">
        <v>0</v>
      </c>
      <c r="I36" s="1">
        <v>0</v>
      </c>
      <c r="J36" s="3" t="s">
        <v>18</v>
      </c>
      <c r="K36" s="2" t="str">
        <f>J36*7105.00</f>
        <v>0</v>
      </c>
      <c r="L36" s="5"/>
    </row>
    <row r="37" spans="1:12" outlineLevel="4">
      <c r="A37" s="1"/>
      <c r="B37" s="1">
        <v>958505</v>
      </c>
      <c r="C37" s="1" t="s">
        <v>127</v>
      </c>
      <c r="D37" s="1">
        <v>32576</v>
      </c>
      <c r="E37" s="2" t="s">
        <v>128</v>
      </c>
      <c r="F37" s="2" t="s">
        <v>129</v>
      </c>
      <c r="G37" s="2">
        <v>0</v>
      </c>
      <c r="H37" s="2">
        <v>0</v>
      </c>
      <c r="I37" s="1">
        <v>0</v>
      </c>
      <c r="J37" s="3" t="s">
        <v>18</v>
      </c>
      <c r="K37" s="2" t="str">
        <f>J37*8133.00</f>
        <v>0</v>
      </c>
      <c r="L37" s="5"/>
    </row>
    <row r="38" spans="1:12" outlineLevel="4">
      <c r="A38" s="1"/>
      <c r="B38" s="1">
        <v>958506</v>
      </c>
      <c r="C38" s="1" t="s">
        <v>130</v>
      </c>
      <c r="D38" s="1">
        <v>42076</v>
      </c>
      <c r="E38" s="2" t="s">
        <v>131</v>
      </c>
      <c r="F38" s="2" t="s">
        <v>132</v>
      </c>
      <c r="G38" s="2">
        <v>0</v>
      </c>
      <c r="H38" s="2">
        <v>0</v>
      </c>
      <c r="I38" s="1">
        <v>0</v>
      </c>
      <c r="J38" s="3" t="s">
        <v>18</v>
      </c>
      <c r="K38" s="2" t="str">
        <f>J38*4112.00</f>
        <v>0</v>
      </c>
      <c r="L3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1:K11"/>
    <mergeCell ref="A21:K21"/>
    <mergeCell ref="A28:K2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2026-07-12T07:55:24+03:00</dcterms:created>
  <dcterms:modified xsi:type="dcterms:W3CDTF">2026-07-12T07:55:24+03:00</dcterms:modified>
  <dc:title>Untitled Spreadsheet</dc:title>
  <dc:description/>
  <dc:subject/>
  <cp:keywords/>
  <cp:category/>
</cp:coreProperties>
</file>