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<sst xmlns="http://schemas.openxmlformats.org/spreadsheetml/2006/main" uniqueCount="241">
  <si>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</si>
  <si>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</si>
  <si>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</si>
  <si>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</si>
  <si>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</si>
  <si>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</si>
  <si>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</si>
  <si>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</si>
  <si>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</si>
  <si>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</si>
  <si>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</si>
  <si>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</si>
  <si>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</si>
  <si>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</si>
  <si>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</si>
  <si>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</si>
  <si>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22.27 руб.</t>
  </si>
  <si>
    <t>&gt;100</t>
  </si>
  <si>
    <t>&gt;1000</t>
  </si>
  <si>
    <t>пог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</si>
  <si>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</si>
  <si>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</si>
  <si>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</si>
  <si>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</si>
  <si>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</si>
  <si>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</si>
  <si>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28.56 руб.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</si>
  <si>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</si>
  <si>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</si>
  <si>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</si>
  <si>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</si>
  <si>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</si>
  <si>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</si>
  <si>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</si>
  <si>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&gt;50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</si>
  <si>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</si>
  <si>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</si>
  <si>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</si>
  <si>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</si>
  <si>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</si>
  <si>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</si>
  <si>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</si>
  <si>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</si>
  <si>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</si>
  <si>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</si>
  <si>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</si>
  <si>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</si>
  <si>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</si>
  <si>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</si>
  <si>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</si>
  <si>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</si>
  <si>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&gt;5000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</si>
  <si>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</si>
  <si>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</si>
  <si>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</si>
  <si>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</si>
  <si>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</si>
  <si>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</si>
  <si>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</si>
  <si>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</si>
  <si>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</si>
  <si>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</si>
  <si>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</si>
  <si>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</si>
  <si>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</si>
  <si>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</si>
  <si>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</si>
  <si>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</si>
  <si>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</si>
  <si>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</si>
  <si>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</si>
  <si>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</si>
  <si>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</si>
  <si>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</si>
  <si>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</si>
  <si>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</si>
  <si>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</si>
  <si>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</si>
  <si>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</si>
  <si>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</si>
  <si>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</si>
  <si>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</si>
  <si>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</si>
  <si>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</si>
  <si>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</si>
  <si>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</si>
  <si>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</si>
  <si>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</si>
  <si>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</si>
  <si>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</si>
  <si>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</si>
  <si>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</si>
  <si>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</si>
  <si>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</si>
  <si>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</si>
  <si>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</si>
  <si>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</si>
  <si>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</si>
  <si>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</si>
  <si>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</si>
  <si>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</si>
  <si>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</si>
  <si>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&gt;500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</si>
  <si>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</si>
  <si>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</si>
  <si>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</si>
  <si>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</si>
  <si>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</si>
  <si>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</si>
  <si>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</si>
  <si>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</si>
  <si>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</si>
  <si>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</si>
  <si>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</si>
  <si>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</si>
  <si>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</si>
  <si>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</si>
  <si>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</si>
  <si>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</si>
  <si>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</si>
  <si>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</si>
  <si>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</si>
  <si>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</si>
  <si>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</si>
  <si>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</si>
  <si>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</si>
  <si>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</si>
  <si>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</si>
  <si>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</si>
  <si>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120.00 руб.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</si>
  <si>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</si>
  <si>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</si>
  <si>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</si>
  <si>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</si>
  <si>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</si>
  <si>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</si>
  <si>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 VIEIR</t>
  </si>
  <si>
    <t>Труба PEX-a VIEIR STABIL с алюминиевым слоем</t>
  </si>
  <si>
    <t>PPA-120005</t>
  </si>
  <si>
    <t>VP88-100</t>
  </si>
  <si>
    <t>Труба PEX-AL- PEX, c антидиффузионным слоем EVOH, STABIL PLATINUM 16х(2,6) бухта 100м</t>
  </si>
  <si>
    <t>119.00 руб.</t>
  </si>
  <si>
    <t>PPA-120006</t>
  </si>
  <si>
    <t>VP88-200</t>
  </si>
  <si>
    <t>Труба PEXa-AL, c антидиффузионным слоем EVOH, STABIL PLATINUM 16х(2,6) бухта 200м</t>
  </si>
  <si>
    <t>114.54 руб.</t>
  </si>
  <si>
    <t>PPA-120008</t>
  </si>
  <si>
    <t>VP92-100</t>
  </si>
  <si>
    <t>Труба PEXa-AL, c антидиффузионным слоем EVOH, STABIL PLATINUM 20(2,9) бухта 100м</t>
  </si>
  <si>
    <t>165.11 руб.</t>
  </si>
  <si>
    <t>PPA-120009</t>
  </si>
  <si>
    <t>VP93-50</t>
  </si>
  <si>
    <t>Труба PEXa-AL, c антидиффузионным слоем EVOH, STABIL PLATINUM 25(3,7) бухта 50м</t>
  </si>
  <si>
    <t>266.26 руб.</t>
  </si>
  <si>
    <t>PPA-120010</t>
  </si>
  <si>
    <t>VP94-25</t>
  </si>
  <si>
    <t>Труба PEXa-AL, c антидиффузионным слоем EVOH, STABIL PLATINUM 32(4,7) бухта 25м</t>
  </si>
  <si>
    <t>395.68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</si>
  <si>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</si>
  <si>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</si>
  <si>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</si>
  <si>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</si>
  <si>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138.34 руб.</t>
  </si>
  <si>
    <t>PPA-120011</t>
  </si>
  <si>
    <t>VP87-100</t>
  </si>
  <si>
    <t>Труба VER-PRO универсальная PEXa-EVOH  (рад, теплый пол) 16х2,2 серебро (100м) Kuraray-eval</t>
  </si>
  <si>
    <t>83.30 руб.</t>
  </si>
  <si>
    <t>PPA-120012</t>
  </si>
  <si>
    <t>VP87-200</t>
  </si>
  <si>
    <t>Труба VER-PRO универсальная PEXa-EVOH  (рад, теплый пол) 16х2,2 серебро (200м) Kuraray-eval</t>
  </si>
  <si>
    <t>81.81 руб.</t>
  </si>
  <si>
    <t>PPA-120013</t>
  </si>
  <si>
    <t>VP90-50</t>
  </si>
  <si>
    <t>Труба VER-PRO универсальная PEXa-EVOH  (рад, теплый пол) 25х3,5 серебро (50м) Kuraray-eval</t>
  </si>
  <si>
    <t>235.03 руб.</t>
  </si>
  <si>
    <t>PPA-120014</t>
  </si>
  <si>
    <t>VP91-50</t>
  </si>
  <si>
    <t>Труба VER-PRO универсальная PEXa-EVOH  (рад, теплый пол) 32х4,4 серебро (50м) Kuraray-eval</t>
  </si>
  <si>
    <t>365.93 руб.</t>
  </si>
  <si>
    <t>&gt;25</t>
  </si>
  <si>
    <t>PPA-120023</t>
  </si>
  <si>
    <t>VP87-600</t>
  </si>
  <si>
    <t>Труба VER-PRO универсальная PEXa-EVOH  (рад, теплый пол) 16х2,2 серебро (600м) Kuraray-eval</t>
  </si>
  <si>
    <t>80.33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</si>
  <si>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</si>
  <si>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</si>
  <si>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</si>
  <si>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</si>
  <si>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</si>
  <si>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</si>
  <si>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</si>
  <si>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</si>
  <si>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</si>
  <si>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</si>
  <si>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</si>
  <si>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</si>
  <si>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60.99 руб.</t>
  </si>
  <si>
    <t>PPA-120016</t>
  </si>
  <si>
    <t>DN16*2.0-200</t>
  </si>
  <si>
    <t>Труба для теплого пола PEXb-EVOH 16х2,0 VIEIR красная (200м)</t>
  </si>
  <si>
    <t>59.50 руб.</t>
  </si>
  <si>
    <t>PPA-120017</t>
  </si>
  <si>
    <t>DN16*2.0-600</t>
  </si>
  <si>
    <t>Труба для теплого пола PEXb-EVOH 16х2,0 VIEIR красная (600м)</t>
  </si>
  <si>
    <t>56.53 руб.</t>
  </si>
  <si>
    <t>PPA-120018</t>
  </si>
  <si>
    <t>DN20*2,0-100</t>
  </si>
  <si>
    <t>Труба для теплого пола PEXb-EVOH 20х2,0 VIEIR красная (100м)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</si>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</sst>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c75a1767_f115_11ee_a58b_047c1617b14317.jpeg"/><Relationship Id="rId18" Type="http://schemas.openxmlformats.org/officeDocument/2006/relationships/image" Target="../media/31a73bd8_da46_11ee_a56d_047c1617b143_c75a1768_f115_11ee_a58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4_3459_11ef_a5e4_047c1617b143_4e2a7406_fcc7_11ef_a6ef_047c1617b14326.jpeg"/><Relationship Id="rId27" Type="http://schemas.openxmlformats.org/officeDocument/2006/relationships/image" Target="../media/3a76c3d3_0b65_11ec_831e_003048fd731b_2aaa74fe_2840_11ed_a30f_00259070b48727.jpeg"/><Relationship Id="rId28" Type="http://schemas.openxmlformats.org/officeDocument/2006/relationships/image" Target="../media/3a76c3d5_0b65_11ec_831e_003048fd731b_2aaa74ff_2840_11ed_a30f_00259070b48728.jpeg"/><Relationship Id="rId29" Type="http://schemas.openxmlformats.org/officeDocument/2006/relationships/image" Target="../media/3a76c3d7_0b65_11ec_831e_003048fd731b_2aaa7501_2840_11ed_a30f_00259070b48729.jpeg"/><Relationship Id="rId30" Type="http://schemas.openxmlformats.org/officeDocument/2006/relationships/image" Target="../media/3a76c3d9_0b65_11ec_831e_003048fd731b_2aaa7502_2840_11ed_a30f_00259070b48730.jpeg"/><Relationship Id="rId31" Type="http://schemas.openxmlformats.org/officeDocument/2006/relationships/image" Target="../media/3a76c3db_0b65_11ec_831e_003048fd731b_2aaa7504_2840_11ed_a30f_00259070b48731.jpeg"/><Relationship Id="rId32" Type="http://schemas.openxmlformats.org/officeDocument/2006/relationships/image" Target="../media/bfd95bf2_86a5_11e9_8101_003048fd731b_2aaa74d0_2840_11ed_a30f_00259070b48732.png"/><Relationship Id="rId33" Type="http://schemas.openxmlformats.org/officeDocument/2006/relationships/image" Target="../media/bfd95bf4_86a5_11e9_8101_003048fd731b_2aaa74d1_2840_11ed_a30f_00259070b48733.png"/><Relationship Id="rId34" Type="http://schemas.openxmlformats.org/officeDocument/2006/relationships/image" Target="../media/64b52e4b_7c9e_11ea_8111_003048fd731b_2aaa74d2_2840_11ed_a30f_00259070b48734.png"/><Relationship Id="rId35" Type="http://schemas.openxmlformats.org/officeDocument/2006/relationships/image" Target="../media/64b52e4d_7c9e_11ea_8111_003048fd731b_2aaa74d3_2840_11ed_a30f_00259070b48735.png"/><Relationship Id="rId36" Type="http://schemas.openxmlformats.org/officeDocument/2006/relationships/image" Target="../media/64b52e4f_7c9e_11ea_8111_003048fd731b_2aaa74d4_2840_11ed_a30f_00259070b48736.png"/><Relationship Id="rId37" Type="http://schemas.openxmlformats.org/officeDocument/2006/relationships/image" Target="../media/bfd95bf0_86a5_11e9_8101_003048fd731b_2aaa74cf_2840_11ed_a30f_00259070b48737.png"/><Relationship Id="rId38" Type="http://schemas.openxmlformats.org/officeDocument/2006/relationships/image" Target="../media/64b52e43_7c9e_11ea_8111_003048fd731b_2aaa74d5_2840_11ed_a30f_00259070b48738.png"/><Relationship Id="rId39" Type="http://schemas.openxmlformats.org/officeDocument/2006/relationships/image" Target="../media/64b52e45_7c9e_11ea_8111_003048fd731b_2aaa74d6_2840_11ed_a30f_00259070b48739.png"/><Relationship Id="rId40" Type="http://schemas.openxmlformats.org/officeDocument/2006/relationships/image" Target="../media/64b52e47_7c9e_11ea_8111_003048fd731b_2aaa74d7_2840_11ed_a30f_00259070b48740.png"/><Relationship Id="rId41" Type="http://schemas.openxmlformats.org/officeDocument/2006/relationships/image" Target="../media/64b52e49_7c9e_11ea_8111_003048fd731b_2aaa74d8_2840_11ed_a30f_00259070b48741.png"/><Relationship Id="rId42" Type="http://schemas.openxmlformats.org/officeDocument/2006/relationships/image" Target="../media/1fcb31b4_5f91_11eb_822d_003048fd731b_2aaa74e1_2840_11ed_a30f_00259070b48742.png"/><Relationship Id="rId43" Type="http://schemas.openxmlformats.org/officeDocument/2006/relationships/image" Target="../media/799ef3ef_00ff_11ee_a44f_047c1617b143_695c456b_11fe_11ef_a5b8_047c1617b14343.png"/><Relationship Id="rId44" Type="http://schemas.openxmlformats.org/officeDocument/2006/relationships/image" Target="../media/799ef3f5_00ff_11ee_a44f_047c1617b143_695c4574_11fe_11ef_a5b8_047c1617b14344.png"/><Relationship Id="rId45" Type="http://schemas.openxmlformats.org/officeDocument/2006/relationships/image" Target="../media/1fcb31a6_5f91_11eb_822d_003048fd731b_2aaa74d9_2840_11ed_a30f_00259070b48745.jpeg"/><Relationship Id="rId46" Type="http://schemas.openxmlformats.org/officeDocument/2006/relationships/image" Target="../media/1fcb31a8_5f91_11eb_822d_003048fd731b_2aaa74da_2840_11ed_a30f_00259070b48746.jpeg"/><Relationship Id="rId47" Type="http://schemas.openxmlformats.org/officeDocument/2006/relationships/image" Target="../media/1fcb31aa_5f91_11eb_822d_003048fd731b_2aaa74db_2840_11ed_a30f_00259070b48747.jpeg"/><Relationship Id="rId48" Type="http://schemas.openxmlformats.org/officeDocument/2006/relationships/image" Target="../media/1fcb31ac_5f91_11eb_822d_003048fd731b_2aaa74dc_2840_11ed_a30f_00259070b48748.jpeg"/><Relationship Id="rId49" Type="http://schemas.openxmlformats.org/officeDocument/2006/relationships/image" Target="../media/4bc12b80_b632_11ee_a53c_047c1617b143_d0f60f8d_ca39_11ee_a557_047c1617b14349.jpeg"/><Relationship Id="rId50" Type="http://schemas.openxmlformats.org/officeDocument/2006/relationships/image" Target="../media/4bc12b82_b632_11ee_a53c_047c1617b143_d0f60f91_ca39_11ee_a557_047c1617b14350.jpeg"/><Relationship Id="rId51" Type="http://schemas.openxmlformats.org/officeDocument/2006/relationships/image" Target="../media/4bc12b84_b632_11ee_a53c_047c1617b143_d0f60f95_ca39_11ee_a557_047c1617b14351.jpeg"/><Relationship Id="rId52" Type="http://schemas.openxmlformats.org/officeDocument/2006/relationships/image" Target="../media/c849624d_f96d_11ee_a598_047c1617b143_3d7c072a_0312_11ef_a5a4_047c1617b14352.png"/><Relationship Id="rId53" Type="http://schemas.openxmlformats.org/officeDocument/2006/relationships/image" Target="../media/c849624f_f96d_11ee_a598_047c1617b143_3d7c072b_0312_11ef_a5a4_047c1617b14353.png"/><Relationship Id="rId54" Type="http://schemas.openxmlformats.org/officeDocument/2006/relationships/image" Target="../media/c8496251_f96d_11ee_a598_047c1617b143_3d7c072c_0312_11ef_a5a4_047c1617b14354.png"/><Relationship Id="rId55" Type="http://schemas.openxmlformats.org/officeDocument/2006/relationships/image" Target="../media/c8496253_f96d_11ee_a598_047c1617b143_3d7c072d_0312_11ef_a5a4_047c1617b14355.png"/><Relationship Id="rId56" Type="http://schemas.openxmlformats.org/officeDocument/2006/relationships/image" Target="../media/c8496255_f96d_11ee_a598_047c1617b143_3d7c072e_0312_11ef_a5a4_047c1617b14356.png"/><Relationship Id="rId57" Type="http://schemas.openxmlformats.org/officeDocument/2006/relationships/image" Target="../media/c8496257_f96d_11ee_a598_047c1617b143_3d7c072f_0312_11ef_a5a4_047c1617b14357.png"/><Relationship Id="rId58" Type="http://schemas.openxmlformats.org/officeDocument/2006/relationships/image" Target="../media/c8496259_f96d_11ee_a598_047c1617b143_3d7c0730_0312_11ef_a5a4_047c1617b14358.png"/><Relationship Id="rId59" Type="http://schemas.openxmlformats.org/officeDocument/2006/relationships/image" Target="../media/c849625b_f96d_11ee_a598_047c1617b143_3d7c0731_0312_11ef_a5a4_047c1617b14359.png"/><Relationship Id="rId60" Type="http://schemas.openxmlformats.org/officeDocument/2006/relationships/image" Target="../media/c849625d_f96d_11ee_a598_047c1617b143_3d7c0732_0312_11ef_a5a4_047c1617b14360.png"/><Relationship Id="rId61" Type="http://schemas.openxmlformats.org/officeDocument/2006/relationships/image" Target="../media/c849625f_f96d_11ee_a598_047c1617b143_3d7c0733_0312_11ef_a5a4_047c1617b1436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7" name="Image_52" descr="Image_5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8" name="Image_53" descr="Image_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9" name="Image_54" descr="Image_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0" name="Image_55" descr="Image_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3" name="Image_58" descr="Image_5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4" name="Image_59" descr="Image_5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5" name="Image_61" descr="Image_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6" name="Image_62" descr="Image_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7" name="Image_63" descr="Image_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8" name="Image_64" descr="Image_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9" name="Image_67" descr="Image_6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0" name="Image_68" descr="Image_6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1" name="Image_69" descr="Image_6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J5*22.27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J6*22.27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18</v>
      </c>
      <c r="I7" s="1">
        <v>0</v>
      </c>
      <c r="J7" s="3" t="s">
        <v>19</v>
      </c>
      <c r="K7" s="2" t="str">
        <f>J7*28.56</f>
        <v>0</v>
      </c>
      <c r="L7" s="5"/>
    </row>
    <row r="8" spans="1:12" customHeight="1" ht="105" outlineLevel="4">
      <c r="A8" s="1"/>
      <c r="B8" s="1">
        <v>819781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 t="s">
        <v>18</v>
      </c>
      <c r="I8" s="1">
        <v>0</v>
      </c>
      <c r="J8" s="3" t="s">
        <v>19</v>
      </c>
      <c r="K8" s="2" t="str">
        <f>J8*28.56</f>
        <v>0</v>
      </c>
      <c r="L8" s="5"/>
    </row>
    <row r="9" spans="1:12" customHeight="1" ht="105" outlineLevel="4">
      <c r="A9" s="1"/>
      <c r="B9" s="1">
        <v>819782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 t="s">
        <v>18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34</v>
      </c>
      <c r="H10" s="2" t="s">
        <v>18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39</v>
      </c>
      <c r="D11" s="1" t="s">
        <v>40</v>
      </c>
      <c r="E11" s="2" t="s">
        <v>41</v>
      </c>
      <c r="F11" s="2" t="s">
        <v>38</v>
      </c>
      <c r="G11" s="2">
        <v>0</v>
      </c>
      <c r="H11" s="2">
        <v>0</v>
      </c>
      <c r="I11" s="1">
        <v>0</v>
      </c>
      <c r="J11" s="3" t="s">
        <v>19</v>
      </c>
      <c r="K11" s="2" t="str">
        <f>J11*42.84</f>
        <v>0</v>
      </c>
      <c r="L11" s="5"/>
    </row>
    <row r="12" spans="1:12" customHeight="1" ht="105" outlineLevel="4">
      <c r="A12" s="1"/>
      <c r="B12" s="1">
        <v>819785</v>
      </c>
      <c r="C12" s="1" t="s">
        <v>42</v>
      </c>
      <c r="D12" s="1" t="s">
        <v>43</v>
      </c>
      <c r="E12" s="2" t="s">
        <v>44</v>
      </c>
      <c r="F12" s="2" t="s">
        <v>38</v>
      </c>
      <c r="G12" s="2">
        <v>0</v>
      </c>
      <c r="H12" s="2">
        <v>0</v>
      </c>
      <c r="I12" s="1">
        <v>0</v>
      </c>
      <c r="J12" s="3" t="s">
        <v>19</v>
      </c>
      <c r="K12" s="2" t="str">
        <f>J12*42.84</f>
        <v>0</v>
      </c>
      <c r="L12" s="5"/>
    </row>
    <row r="13" spans="1:12" outlineLevel="2">
      <c r="A13" s="8" t="s">
        <v>45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 t="s">
        <v>51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53</v>
      </c>
      <c r="D17" s="1" t="s">
        <v>54</v>
      </c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57</v>
      </c>
      <c r="D18" s="1" t="s">
        <v>58</v>
      </c>
      <c r="E18" s="2" t="s">
        <v>59</v>
      </c>
      <c r="F18" s="2" t="s">
        <v>56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60</v>
      </c>
      <c r="D19" s="1" t="s">
        <v>61</v>
      </c>
      <c r="E19" s="2" t="s">
        <v>62</v>
      </c>
      <c r="F19" s="2" t="s">
        <v>56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63</v>
      </c>
      <c r="D20" s="1" t="s">
        <v>64</v>
      </c>
      <c r="E20" s="2" t="s">
        <v>65</v>
      </c>
      <c r="F20" s="2" t="s">
        <v>56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66</v>
      </c>
      <c r="D21" s="1" t="s">
        <v>67</v>
      </c>
      <c r="E21" s="2" t="s">
        <v>68</v>
      </c>
      <c r="F21" s="2" t="s">
        <v>69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70</v>
      </c>
      <c r="D22" s="1" t="s">
        <v>71</v>
      </c>
      <c r="E22" s="2" t="s">
        <v>72</v>
      </c>
      <c r="F22" s="2" t="s">
        <v>69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73</v>
      </c>
      <c r="D23" s="1" t="s">
        <v>74</v>
      </c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78</v>
      </c>
      <c r="D25" s="1" t="s">
        <v>79</v>
      </c>
      <c r="E25" s="2" t="s">
        <v>80</v>
      </c>
      <c r="F25" s="2" t="s">
        <v>81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82</v>
      </c>
      <c r="D26" s="1" t="s">
        <v>83</v>
      </c>
      <c r="E26" s="2" t="s">
        <v>84</v>
      </c>
      <c r="F26" s="2" t="s">
        <v>81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88</v>
      </c>
      <c r="D30" s="1" t="s">
        <v>89</v>
      </c>
      <c r="E30" s="2" t="s">
        <v>90</v>
      </c>
      <c r="F30" s="2" t="s">
        <v>91</v>
      </c>
      <c r="G30" s="2" t="s">
        <v>17</v>
      </c>
      <c r="H30" s="2" t="s">
        <v>51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92</v>
      </c>
      <c r="D31" s="1" t="s">
        <v>93</v>
      </c>
      <c r="E31" s="2" t="s">
        <v>94</v>
      </c>
      <c r="F31" s="2" t="s">
        <v>91</v>
      </c>
      <c r="G31" s="2" t="s">
        <v>18</v>
      </c>
      <c r="H31" s="2" t="s">
        <v>51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95</v>
      </c>
      <c r="D32" s="1" t="s">
        <v>96</v>
      </c>
      <c r="E32" s="2" t="s">
        <v>97</v>
      </c>
      <c r="F32" s="2" t="s">
        <v>98</v>
      </c>
      <c r="G32" s="2" t="s">
        <v>17</v>
      </c>
      <c r="H32" s="2" t="s">
        <v>51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99</v>
      </c>
      <c r="D33" s="1" t="s">
        <v>100</v>
      </c>
      <c r="E33" s="2" t="s">
        <v>101</v>
      </c>
      <c r="F33" s="2" t="s">
        <v>98</v>
      </c>
      <c r="G33" s="2" t="s">
        <v>102</v>
      </c>
      <c r="H33" s="2" t="s">
        <v>51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103</v>
      </c>
      <c r="D34" s="1" t="s">
        <v>104</v>
      </c>
      <c r="E34" s="2" t="s">
        <v>105</v>
      </c>
      <c r="F34" s="2" t="s">
        <v>91</v>
      </c>
      <c r="G34" s="2" t="s">
        <v>102</v>
      </c>
      <c r="H34" s="2" t="s">
        <v>51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107</v>
      </c>
      <c r="D36" s="1" t="s">
        <v>108</v>
      </c>
      <c r="E36" s="2" t="s">
        <v>109</v>
      </c>
      <c r="F36" s="2" t="s">
        <v>110</v>
      </c>
      <c r="G36" s="2" t="s">
        <v>17</v>
      </c>
      <c r="H36" s="2">
        <v>0</v>
      </c>
      <c r="I36" s="1">
        <v>0</v>
      </c>
      <c r="J36" s="3" t="s">
        <v>111</v>
      </c>
      <c r="K36" s="2" t="str">
        <f>J36*349.00</f>
        <v>0</v>
      </c>
      <c r="L36" s="5"/>
    </row>
    <row r="37" spans="1:12" customHeight="1" ht="105" outlineLevel="6">
      <c r="A37" s="1"/>
      <c r="B37" s="1">
        <v>887329</v>
      </c>
      <c r="C37" s="1" t="s">
        <v>112</v>
      </c>
      <c r="D37" s="1" t="s">
        <v>113</v>
      </c>
      <c r="E37" s="2" t="s">
        <v>114</v>
      </c>
      <c r="F37" s="2" t="s">
        <v>115</v>
      </c>
      <c r="G37" s="2" t="s">
        <v>17</v>
      </c>
      <c r="H37" s="2" t="s">
        <v>102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887330</v>
      </c>
      <c r="C38" s="1" t="s">
        <v>116</v>
      </c>
      <c r="D38" s="1" t="s">
        <v>117</v>
      </c>
      <c r="E38" s="2" t="s">
        <v>118</v>
      </c>
      <c r="F38" s="2" t="s">
        <v>115</v>
      </c>
      <c r="G38" s="2" t="s">
        <v>17</v>
      </c>
      <c r="H38" s="2" t="s">
        <v>18</v>
      </c>
      <c r="I38" s="1">
        <v>0</v>
      </c>
      <c r="J38" s="3" t="s">
        <v>19</v>
      </c>
      <c r="K38" s="2" t="str">
        <f>J38*81.00</f>
        <v>0</v>
      </c>
      <c r="L38" s="5"/>
    </row>
    <row r="39" spans="1:12" customHeight="1" ht="105" outlineLevel="6">
      <c r="A39" s="1"/>
      <c r="B39" s="1">
        <v>837056</v>
      </c>
      <c r="C39" s="1" t="s">
        <v>119</v>
      </c>
      <c r="D39" s="1" t="s">
        <v>120</v>
      </c>
      <c r="E39" s="2" t="s">
        <v>121</v>
      </c>
      <c r="F39" s="2" t="s">
        <v>122</v>
      </c>
      <c r="G39" s="2" t="s">
        <v>17</v>
      </c>
      <c r="H39" s="2" t="s">
        <v>18</v>
      </c>
      <c r="I39" s="1">
        <v>0</v>
      </c>
      <c r="J39" s="3" t="s">
        <v>19</v>
      </c>
      <c r="K39" s="2" t="str">
        <f>J39*216.00</f>
        <v>0</v>
      </c>
      <c r="L39" s="5"/>
    </row>
    <row r="40" spans="1:12" customHeight="1" ht="105" outlineLevel="6">
      <c r="A40" s="1"/>
      <c r="B40" s="1">
        <v>837057</v>
      </c>
      <c r="C40" s="1" t="s">
        <v>123</v>
      </c>
      <c r="D40" s="1" t="s">
        <v>124</v>
      </c>
      <c r="E40" s="2" t="s">
        <v>125</v>
      </c>
      <c r="F40" s="2" t="s">
        <v>115</v>
      </c>
      <c r="G40" s="2" t="s">
        <v>17</v>
      </c>
      <c r="H40" s="2" t="s">
        <v>18</v>
      </c>
      <c r="I40" s="1">
        <v>0</v>
      </c>
      <c r="J40" s="3" t="s">
        <v>19</v>
      </c>
      <c r="K40" s="2" t="str">
        <f>J40*81.00</f>
        <v>0</v>
      </c>
      <c r="L40" s="5"/>
    </row>
    <row r="41" spans="1:12" customHeight="1" ht="105" outlineLevel="6">
      <c r="A41" s="1"/>
      <c r="B41" s="1">
        <v>837058</v>
      </c>
      <c r="C41" s="1" t="s">
        <v>126</v>
      </c>
      <c r="D41" s="1" t="s">
        <v>127</v>
      </c>
      <c r="E41" s="2" t="s">
        <v>128</v>
      </c>
      <c r="F41" s="2" t="s">
        <v>129</v>
      </c>
      <c r="G41" s="2" t="s">
        <v>17</v>
      </c>
      <c r="H41" s="2" t="s">
        <v>51</v>
      </c>
      <c r="I41" s="1">
        <v>0</v>
      </c>
      <c r="J41" s="3" t="s">
        <v>19</v>
      </c>
      <c r="K41" s="2" t="str">
        <f>J41*120.00</f>
        <v>0</v>
      </c>
      <c r="L41" s="5"/>
    </row>
    <row r="42" spans="1:12" customHeight="1" ht="105" outlineLevel="6">
      <c r="A42" s="1"/>
      <c r="B42" s="1">
        <v>837059</v>
      </c>
      <c r="C42" s="1" t="s">
        <v>130</v>
      </c>
      <c r="D42" s="1" t="s">
        <v>131</v>
      </c>
      <c r="E42" s="2" t="s">
        <v>132</v>
      </c>
      <c r="F42" s="2" t="s">
        <v>115</v>
      </c>
      <c r="G42" s="2" t="s">
        <v>18</v>
      </c>
      <c r="H42" s="2" t="s">
        <v>51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837060</v>
      </c>
      <c r="C43" s="1" t="s">
        <v>133</v>
      </c>
      <c r="D43" s="1" t="s">
        <v>134</v>
      </c>
      <c r="E43" s="2" t="s">
        <v>135</v>
      </c>
      <c r="F43" s="2" t="s">
        <v>115</v>
      </c>
      <c r="G43" s="2" t="s">
        <v>102</v>
      </c>
      <c r="H43" s="2" t="s">
        <v>51</v>
      </c>
      <c r="I43" s="1">
        <v>0</v>
      </c>
      <c r="J43" s="3" t="s">
        <v>19</v>
      </c>
      <c r="K43" s="2" t="str">
        <f>J43*81.00</f>
        <v>0</v>
      </c>
      <c r="L43" s="5"/>
    </row>
    <row r="44" spans="1:12" outlineLevel="3">
      <c r="A44" s="9" t="s">
        <v>136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4">
      <c r="A45" s="10" t="s">
        <v>137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5"/>
    </row>
    <row r="46" spans="1:12" customHeight="1" ht="105" outlineLevel="6">
      <c r="A46" s="1"/>
      <c r="B46" s="1">
        <v>819776</v>
      </c>
      <c r="C46" s="1" t="s">
        <v>138</v>
      </c>
      <c r="D46" s="1" t="s">
        <v>139</v>
      </c>
      <c r="E46" s="2" t="s">
        <v>140</v>
      </c>
      <c r="F46" s="2" t="s">
        <v>141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J46*119.00</f>
        <v>0</v>
      </c>
      <c r="L46" s="5"/>
    </row>
    <row r="47" spans="1:12" customHeight="1" ht="105" outlineLevel="6">
      <c r="A47" s="1"/>
      <c r="B47" s="1">
        <v>819777</v>
      </c>
      <c r="C47" s="1" t="s">
        <v>142</v>
      </c>
      <c r="D47" s="1" t="s">
        <v>143</v>
      </c>
      <c r="E47" s="2" t="s">
        <v>144</v>
      </c>
      <c r="F47" s="2" t="s">
        <v>145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J47*114.54</f>
        <v>0</v>
      </c>
      <c r="L47" s="5"/>
    </row>
    <row r="48" spans="1:12" customHeight="1" ht="105" outlineLevel="6">
      <c r="A48" s="1"/>
      <c r="B48" s="1">
        <v>826673</v>
      </c>
      <c r="C48" s="1" t="s">
        <v>146</v>
      </c>
      <c r="D48" s="1" t="s">
        <v>147</v>
      </c>
      <c r="E48" s="2" t="s">
        <v>148</v>
      </c>
      <c r="F48" s="2" t="s">
        <v>149</v>
      </c>
      <c r="G48" s="2" t="s">
        <v>17</v>
      </c>
      <c r="H48" s="2">
        <v>0</v>
      </c>
      <c r="I48" s="1">
        <v>0</v>
      </c>
      <c r="J48" s="3" t="s">
        <v>19</v>
      </c>
      <c r="K48" s="2" t="str">
        <f>J48*165.11</f>
        <v>0</v>
      </c>
      <c r="L48" s="5"/>
    </row>
    <row r="49" spans="1:12" customHeight="1" ht="105" outlineLevel="6">
      <c r="A49" s="1"/>
      <c r="B49" s="1">
        <v>826674</v>
      </c>
      <c r="C49" s="1" t="s">
        <v>150</v>
      </c>
      <c r="D49" s="1" t="s">
        <v>151</v>
      </c>
      <c r="E49" s="2" t="s">
        <v>152</v>
      </c>
      <c r="F49" s="2" t="s">
        <v>153</v>
      </c>
      <c r="G49" s="2" t="s">
        <v>17</v>
      </c>
      <c r="H49" s="2">
        <v>0</v>
      </c>
      <c r="I49" s="1">
        <v>0</v>
      </c>
      <c r="J49" s="3" t="s">
        <v>19</v>
      </c>
      <c r="K49" s="2" t="str">
        <f>J49*266.26</f>
        <v>0</v>
      </c>
      <c r="L49" s="5"/>
    </row>
    <row r="50" spans="1:12" customHeight="1" ht="105" outlineLevel="6">
      <c r="A50" s="1"/>
      <c r="B50" s="1">
        <v>826675</v>
      </c>
      <c r="C50" s="1" t="s">
        <v>154</v>
      </c>
      <c r="D50" s="1" t="s">
        <v>155</v>
      </c>
      <c r="E50" s="2" t="s">
        <v>156</v>
      </c>
      <c r="F50" s="2" t="s">
        <v>157</v>
      </c>
      <c r="G50" s="2" t="s">
        <v>17</v>
      </c>
      <c r="H50" s="2">
        <v>0</v>
      </c>
      <c r="I50" s="1">
        <v>0</v>
      </c>
      <c r="J50" s="3" t="s">
        <v>19</v>
      </c>
      <c r="K50" s="2" t="str">
        <f>J50*395.68</f>
        <v>0</v>
      </c>
      <c r="L50" s="5"/>
    </row>
    <row r="51" spans="1:12" outlineLevel="4">
      <c r="A51" s="10" t="s">
        <v>158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"/>
    </row>
    <row r="52" spans="1:12" customHeight="1" ht="105" outlineLevel="6">
      <c r="A52" s="1"/>
      <c r="B52" s="1">
        <v>819775</v>
      </c>
      <c r="C52" s="1" t="s">
        <v>159</v>
      </c>
      <c r="D52" s="1" t="s">
        <v>160</v>
      </c>
      <c r="E52" s="2" t="s">
        <v>161</v>
      </c>
      <c r="F52" s="2" t="s">
        <v>162</v>
      </c>
      <c r="G52" s="2" t="s">
        <v>17</v>
      </c>
      <c r="H52" s="2">
        <v>0</v>
      </c>
      <c r="I52" s="1" t="s">
        <v>17</v>
      </c>
      <c r="J52" s="3" t="s">
        <v>19</v>
      </c>
      <c r="K52" s="2" t="str">
        <f>J52*138.34</f>
        <v>0</v>
      </c>
      <c r="L52" s="5"/>
    </row>
    <row r="53" spans="1:12" customHeight="1" ht="105" outlineLevel="6">
      <c r="A53" s="1"/>
      <c r="B53" s="1">
        <v>826669</v>
      </c>
      <c r="C53" s="1" t="s">
        <v>163</v>
      </c>
      <c r="D53" s="1" t="s">
        <v>164</v>
      </c>
      <c r="E53" s="2" t="s">
        <v>165</v>
      </c>
      <c r="F53" s="2" t="s">
        <v>166</v>
      </c>
      <c r="G53" s="2">
        <v>0</v>
      </c>
      <c r="H53" s="2">
        <v>0</v>
      </c>
      <c r="I53" s="1">
        <v>0</v>
      </c>
      <c r="J53" s="3" t="s">
        <v>19</v>
      </c>
      <c r="K53" s="2" t="str">
        <f>J53*83.30</f>
        <v>0</v>
      </c>
      <c r="L53" s="5"/>
    </row>
    <row r="54" spans="1:12" customHeight="1" ht="105" outlineLevel="6">
      <c r="A54" s="1"/>
      <c r="B54" s="1">
        <v>826670</v>
      </c>
      <c r="C54" s="1" t="s">
        <v>167</v>
      </c>
      <c r="D54" s="1" t="s">
        <v>168</v>
      </c>
      <c r="E54" s="2" t="s">
        <v>169</v>
      </c>
      <c r="F54" s="2" t="s">
        <v>170</v>
      </c>
      <c r="G54" s="2" t="s">
        <v>102</v>
      </c>
      <c r="H54" s="2">
        <v>0</v>
      </c>
      <c r="I54" s="1">
        <v>0</v>
      </c>
      <c r="J54" s="3" t="s">
        <v>19</v>
      </c>
      <c r="K54" s="2" t="str">
        <f>J54*81.81</f>
        <v>0</v>
      </c>
      <c r="L54" s="5"/>
    </row>
    <row r="55" spans="1:12" customHeight="1" ht="105" outlineLevel="6">
      <c r="A55" s="1"/>
      <c r="B55" s="1">
        <v>826671</v>
      </c>
      <c r="C55" s="1" t="s">
        <v>171</v>
      </c>
      <c r="D55" s="1" t="s">
        <v>172</v>
      </c>
      <c r="E55" s="2" t="s">
        <v>173</v>
      </c>
      <c r="F55" s="2" t="s">
        <v>174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J55*235.03</f>
        <v>0</v>
      </c>
      <c r="L55" s="5"/>
    </row>
    <row r="56" spans="1:12" customHeight="1" ht="105" outlineLevel="6">
      <c r="A56" s="1"/>
      <c r="B56" s="1">
        <v>826672</v>
      </c>
      <c r="C56" s="1" t="s">
        <v>175</v>
      </c>
      <c r="D56" s="1" t="s">
        <v>176</v>
      </c>
      <c r="E56" s="2" t="s">
        <v>177</v>
      </c>
      <c r="F56" s="2" t="s">
        <v>178</v>
      </c>
      <c r="G56" s="2" t="s">
        <v>179</v>
      </c>
      <c r="H56" s="2">
        <v>0</v>
      </c>
      <c r="I56" s="1">
        <v>0</v>
      </c>
      <c r="J56" s="3" t="s">
        <v>19</v>
      </c>
      <c r="K56" s="2" t="str">
        <f>J56*365.93</f>
        <v>0</v>
      </c>
      <c r="L56" s="5"/>
    </row>
    <row r="57" spans="1:12" customHeight="1" ht="105" outlineLevel="6">
      <c r="A57" s="1"/>
      <c r="B57" s="1">
        <v>853726</v>
      </c>
      <c r="C57" s="1" t="s">
        <v>180</v>
      </c>
      <c r="D57" s="1" t="s">
        <v>181</v>
      </c>
      <c r="E57" s="2" t="s">
        <v>182</v>
      </c>
      <c r="F57" s="2" t="s">
        <v>183</v>
      </c>
      <c r="G57" s="2" t="s">
        <v>102</v>
      </c>
      <c r="H57" s="2">
        <v>0</v>
      </c>
      <c r="I57" s="1">
        <v>0</v>
      </c>
      <c r="J57" s="3" t="s">
        <v>19</v>
      </c>
      <c r="K57" s="2" t="str">
        <f>J57*80.33</f>
        <v>0</v>
      </c>
      <c r="L57" s="5"/>
    </row>
    <row r="58" spans="1:12" customHeight="1" ht="105" outlineLevel="6">
      <c r="A58" s="1"/>
      <c r="B58" s="1">
        <v>877987</v>
      </c>
      <c r="C58" s="1" t="s">
        <v>184</v>
      </c>
      <c r="D58" s="1" t="s">
        <v>185</v>
      </c>
      <c r="E58" s="2" t="s">
        <v>186</v>
      </c>
      <c r="F58" s="2" t="s">
        <v>187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J58*63.80</f>
        <v>0</v>
      </c>
      <c r="L58" s="5"/>
    </row>
    <row r="59" spans="1:12" customHeight="1" ht="105" outlineLevel="6">
      <c r="A59" s="1"/>
      <c r="B59" s="1">
        <v>877990</v>
      </c>
      <c r="C59" s="1" t="s">
        <v>188</v>
      </c>
      <c r="D59" s="1" t="s">
        <v>189</v>
      </c>
      <c r="E59" s="2" t="s">
        <v>190</v>
      </c>
      <c r="F59" s="2" t="s">
        <v>191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J59*92.40</f>
        <v>0</v>
      </c>
      <c r="L59" s="5"/>
    </row>
    <row r="60" spans="1:12" outlineLevel="4">
      <c r="A60" s="10" t="s">
        <v>192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5"/>
    </row>
    <row r="61" spans="1:12" customHeight="1" ht="105" outlineLevel="6">
      <c r="A61" s="1"/>
      <c r="B61" s="1">
        <v>853721</v>
      </c>
      <c r="C61" s="1" t="s">
        <v>193</v>
      </c>
      <c r="D61" s="1" t="s">
        <v>194</v>
      </c>
      <c r="E61" s="2" t="s">
        <v>195</v>
      </c>
      <c r="F61" s="2" t="s">
        <v>196</v>
      </c>
      <c r="G61" s="2" t="s">
        <v>17</v>
      </c>
      <c r="H61" s="2">
        <v>0</v>
      </c>
      <c r="I61" s="1" t="s">
        <v>17</v>
      </c>
      <c r="J61" s="3" t="s">
        <v>19</v>
      </c>
      <c r="K61" s="2" t="str">
        <f>J61*60.99</f>
        <v>0</v>
      </c>
      <c r="L61" s="5"/>
    </row>
    <row r="62" spans="1:12" customHeight="1" ht="105" outlineLevel="6">
      <c r="A62" s="1"/>
      <c r="B62" s="1">
        <v>853722</v>
      </c>
      <c r="C62" s="1" t="s">
        <v>197</v>
      </c>
      <c r="D62" s="1" t="s">
        <v>198</v>
      </c>
      <c r="E62" s="2" t="s">
        <v>199</v>
      </c>
      <c r="F62" s="2" t="s">
        <v>200</v>
      </c>
      <c r="G62" s="2" t="s">
        <v>18</v>
      </c>
      <c r="H62" s="2">
        <v>0</v>
      </c>
      <c r="I62" s="1" t="s">
        <v>17</v>
      </c>
      <c r="J62" s="3" t="s">
        <v>19</v>
      </c>
      <c r="K62" s="2" t="str">
        <f>J62*59.50</f>
        <v>0</v>
      </c>
      <c r="L62" s="5"/>
    </row>
    <row r="63" spans="1:12" customHeight="1" ht="105" outlineLevel="6">
      <c r="A63" s="1"/>
      <c r="B63" s="1">
        <v>840130</v>
      </c>
      <c r="C63" s="1" t="s">
        <v>201</v>
      </c>
      <c r="D63" s="1" t="s">
        <v>202</v>
      </c>
      <c r="E63" s="2" t="s">
        <v>203</v>
      </c>
      <c r="F63" s="2" t="s">
        <v>204</v>
      </c>
      <c r="G63" s="2" t="s">
        <v>51</v>
      </c>
      <c r="H63" s="2">
        <v>0</v>
      </c>
      <c r="I63" s="1">
        <v>0</v>
      </c>
      <c r="J63" s="3" t="s">
        <v>19</v>
      </c>
      <c r="K63" s="2" t="str">
        <f>J63*56.53</f>
        <v>0</v>
      </c>
      <c r="L63" s="5"/>
    </row>
    <row r="64" spans="1:12" customHeight="1" ht="105" outlineLevel="6">
      <c r="A64" s="1"/>
      <c r="B64" s="1">
        <v>853723</v>
      </c>
      <c r="C64" s="1" t="s">
        <v>205</v>
      </c>
      <c r="D64" s="1" t="s">
        <v>206</v>
      </c>
      <c r="E64" s="2" t="s">
        <v>207</v>
      </c>
      <c r="F64" s="2" t="s">
        <v>183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J64*80.33</f>
        <v>0</v>
      </c>
      <c r="L64" s="5"/>
    </row>
    <row r="65" spans="1:12" outlineLevel="3">
      <c r="A65" s="9" t="s">
        <v>208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outlineLevel="4">
      <c r="A66" s="10" t="s">
        <v>209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5"/>
    </row>
    <row r="67" spans="1:12" customHeight="1" ht="105" outlineLevel="6">
      <c r="A67" s="1"/>
      <c r="B67" s="1">
        <v>882120</v>
      </c>
      <c r="C67" s="1" t="s">
        <v>210</v>
      </c>
      <c r="D67" s="1" t="s">
        <v>211</v>
      </c>
      <c r="E67" s="2" t="s">
        <v>212</v>
      </c>
      <c r="F67" s="2" t="s">
        <v>213</v>
      </c>
      <c r="G67" s="2" t="s">
        <v>34</v>
      </c>
      <c r="H67" s="2">
        <v>0</v>
      </c>
      <c r="I67" s="1">
        <v>0</v>
      </c>
      <c r="J67" s="3" t="s">
        <v>19</v>
      </c>
      <c r="K67" s="2" t="str">
        <f>J67*75.00</f>
        <v>0</v>
      </c>
      <c r="L67" s="5"/>
    </row>
    <row r="68" spans="1:12" customHeight="1" ht="105" outlineLevel="6">
      <c r="A68" s="1"/>
      <c r="B68" s="1">
        <v>882121</v>
      </c>
      <c r="C68" s="1" t="s">
        <v>214</v>
      </c>
      <c r="D68" s="1" t="s">
        <v>215</v>
      </c>
      <c r="E68" s="2" t="s">
        <v>216</v>
      </c>
      <c r="F68" s="2" t="s">
        <v>213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J68*75.00</f>
        <v>0</v>
      </c>
      <c r="L68" s="5"/>
    </row>
    <row r="69" spans="1:12" customHeight="1" ht="105" outlineLevel="6">
      <c r="A69" s="1"/>
      <c r="B69" s="1">
        <v>882122</v>
      </c>
      <c r="C69" s="1" t="s">
        <v>217</v>
      </c>
      <c r="D69" s="1" t="s">
        <v>218</v>
      </c>
      <c r="E69" s="2" t="s">
        <v>219</v>
      </c>
      <c r="F69" s="2" t="s">
        <v>213</v>
      </c>
      <c r="G69" s="2" t="s">
        <v>51</v>
      </c>
      <c r="H69" s="2">
        <v>0</v>
      </c>
      <c r="I69" s="1">
        <v>0</v>
      </c>
      <c r="J69" s="3" t="s">
        <v>19</v>
      </c>
      <c r="K69" s="2" t="str">
        <f>J69*75.00</f>
        <v>0</v>
      </c>
      <c r="L69" s="5"/>
    </row>
    <row r="70" spans="1:12" outlineLevel="4">
      <c r="A70" s="10" t="s">
        <v>220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5"/>
    </row>
    <row r="71" spans="1:12" customHeight="1" ht="105" outlineLevel="6">
      <c r="A71" s="1"/>
      <c r="B71" s="1">
        <v>882910</v>
      </c>
      <c r="C71" s="1" t="s">
        <v>221</v>
      </c>
      <c r="D71" s="1"/>
      <c r="E71" s="2" t="s">
        <v>222</v>
      </c>
      <c r="F71" s="2" t="s">
        <v>213</v>
      </c>
      <c r="G71" s="2">
        <v>0</v>
      </c>
      <c r="H71" s="2">
        <v>0</v>
      </c>
      <c r="I71" s="1">
        <v>0</v>
      </c>
      <c r="J71" s="3" t="s">
        <v>19</v>
      </c>
      <c r="K71" s="2" t="str">
        <f>J71*75.00</f>
        <v>0</v>
      </c>
      <c r="L71" s="5"/>
    </row>
    <row r="72" spans="1:12" customHeight="1" ht="105" outlineLevel="6">
      <c r="A72" s="1"/>
      <c r="B72" s="1">
        <v>882911</v>
      </c>
      <c r="C72" s="1" t="s">
        <v>223</v>
      </c>
      <c r="D72" s="1"/>
      <c r="E72" s="2" t="s">
        <v>224</v>
      </c>
      <c r="F72" s="2" t="s">
        <v>213</v>
      </c>
      <c r="G72" s="2" t="s">
        <v>51</v>
      </c>
      <c r="H72" s="2">
        <v>0</v>
      </c>
      <c r="I72" s="1">
        <v>0</v>
      </c>
      <c r="J72" s="3" t="s">
        <v>19</v>
      </c>
      <c r="K72" s="2" t="str">
        <f>J72*75.00</f>
        <v>0</v>
      </c>
      <c r="L72" s="5"/>
    </row>
    <row r="73" spans="1:12" customHeight="1" ht="105" outlineLevel="6">
      <c r="A73" s="1"/>
      <c r="B73" s="1">
        <v>882912</v>
      </c>
      <c r="C73" s="1" t="s">
        <v>225</v>
      </c>
      <c r="D73" s="1"/>
      <c r="E73" s="2" t="s">
        <v>226</v>
      </c>
      <c r="F73" s="2" t="s">
        <v>213</v>
      </c>
      <c r="G73" s="2" t="s">
        <v>51</v>
      </c>
      <c r="H73" s="2">
        <v>0</v>
      </c>
      <c r="I73" s="1">
        <v>0</v>
      </c>
      <c r="J73" s="3" t="s">
        <v>19</v>
      </c>
      <c r="K73" s="2" t="str">
        <f>J73*75.00</f>
        <v>0</v>
      </c>
      <c r="L73" s="5"/>
    </row>
    <row r="74" spans="1:12" customHeight="1" ht="105" outlineLevel="6">
      <c r="A74" s="1"/>
      <c r="B74" s="1">
        <v>882913</v>
      </c>
      <c r="C74" s="1" t="s">
        <v>227</v>
      </c>
      <c r="D74" s="1"/>
      <c r="E74" s="2" t="s">
        <v>228</v>
      </c>
      <c r="F74" s="2" t="s">
        <v>213</v>
      </c>
      <c r="G74" s="2" t="s">
        <v>17</v>
      </c>
      <c r="H74" s="2">
        <v>0</v>
      </c>
      <c r="I74" s="1">
        <v>0</v>
      </c>
      <c r="J74" s="3" t="s">
        <v>19</v>
      </c>
      <c r="K74" s="2" t="str">
        <f>J74*75.00</f>
        <v>0</v>
      </c>
      <c r="L74" s="5"/>
    </row>
    <row r="75" spans="1:12" customHeight="1" ht="105" outlineLevel="6">
      <c r="A75" s="1"/>
      <c r="B75" s="1">
        <v>882914</v>
      </c>
      <c r="C75" s="1" t="s">
        <v>229</v>
      </c>
      <c r="D75" s="1"/>
      <c r="E75" s="2" t="s">
        <v>230</v>
      </c>
      <c r="F75" s="2" t="s">
        <v>213</v>
      </c>
      <c r="G75" s="2" t="s">
        <v>102</v>
      </c>
      <c r="H75" s="2">
        <v>0</v>
      </c>
      <c r="I75" s="1">
        <v>0</v>
      </c>
      <c r="J75" s="3" t="s">
        <v>19</v>
      </c>
      <c r="K75" s="2" t="str">
        <f>J75*75.00</f>
        <v>0</v>
      </c>
      <c r="L75" s="5"/>
    </row>
    <row r="76" spans="1:12" customHeight="1" ht="105" outlineLevel="6">
      <c r="A76" s="1"/>
      <c r="B76" s="1">
        <v>882915</v>
      </c>
      <c r="C76" s="1" t="s">
        <v>231</v>
      </c>
      <c r="D76" s="1"/>
      <c r="E76" s="2" t="s">
        <v>232</v>
      </c>
      <c r="F76" s="2" t="s">
        <v>213</v>
      </c>
      <c r="G76" s="2">
        <v>0</v>
      </c>
      <c r="H76" s="2">
        <v>0</v>
      </c>
      <c r="I76" s="1">
        <v>0</v>
      </c>
      <c r="J76" s="3" t="s">
        <v>19</v>
      </c>
      <c r="K76" s="2" t="str">
        <f>J76*75.00</f>
        <v>0</v>
      </c>
      <c r="L76" s="5"/>
    </row>
    <row r="77" spans="1:12" customHeight="1" ht="105" outlineLevel="6">
      <c r="A77" s="1"/>
      <c r="B77" s="1">
        <v>882916</v>
      </c>
      <c r="C77" s="1" t="s">
        <v>233</v>
      </c>
      <c r="D77" s="1"/>
      <c r="E77" s="2" t="s">
        <v>234</v>
      </c>
      <c r="F77" s="2" t="s">
        <v>213</v>
      </c>
      <c r="G77" s="2" t="s">
        <v>17</v>
      </c>
      <c r="H77" s="2">
        <v>0</v>
      </c>
      <c r="I77" s="1">
        <v>0</v>
      </c>
      <c r="J77" s="3" t="s">
        <v>19</v>
      </c>
      <c r="K77" s="2" t="str">
        <f>J77*75.00</f>
        <v>0</v>
      </c>
      <c r="L77" s="5"/>
    </row>
    <row r="78" spans="1:12" customHeight="1" ht="105" outlineLevel="6">
      <c r="A78" s="1"/>
      <c r="B78" s="1">
        <v>882917</v>
      </c>
      <c r="C78" s="1" t="s">
        <v>235</v>
      </c>
      <c r="D78" s="1"/>
      <c r="E78" s="2" t="s">
        <v>236</v>
      </c>
      <c r="F78" s="2" t="s">
        <v>213</v>
      </c>
      <c r="G78" s="2" t="s">
        <v>102</v>
      </c>
      <c r="H78" s="2">
        <v>0</v>
      </c>
      <c r="I78" s="1">
        <v>0</v>
      </c>
      <c r="J78" s="3" t="s">
        <v>19</v>
      </c>
      <c r="K78" s="2" t="str">
        <f>J78*75.00</f>
        <v>0</v>
      </c>
      <c r="L78" s="5"/>
    </row>
    <row r="79" spans="1:12" customHeight="1" ht="105" outlineLevel="6">
      <c r="A79" s="1"/>
      <c r="B79" s="1">
        <v>882918</v>
      </c>
      <c r="C79" s="1" t="s">
        <v>237</v>
      </c>
      <c r="D79" s="1"/>
      <c r="E79" s="2" t="s">
        <v>238</v>
      </c>
      <c r="F79" s="2" t="s">
        <v>213</v>
      </c>
      <c r="G79" s="2" t="s">
        <v>17</v>
      </c>
      <c r="H79" s="2">
        <v>0</v>
      </c>
      <c r="I79" s="1">
        <v>0</v>
      </c>
      <c r="J79" s="3" t="s">
        <v>19</v>
      </c>
      <c r="K79" s="2" t="str">
        <f>J79*75.00</f>
        <v>0</v>
      </c>
      <c r="L79" s="5"/>
    </row>
    <row r="80" spans="1:12" customHeight="1" ht="105" outlineLevel="6">
      <c r="A80" s="1"/>
      <c r="B80" s="1">
        <v>882919</v>
      </c>
      <c r="C80" s="1" t="s">
        <v>239</v>
      </c>
      <c r="D80" s="1"/>
      <c r="E80" s="2" t="s">
        <v>240</v>
      </c>
      <c r="F80" s="2" t="s">
        <v>213</v>
      </c>
      <c r="G80" s="2" t="s">
        <v>17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27:K27"/>
    <mergeCell ref="A14:K14"/>
    <mergeCell ref="A16:K16"/>
    <mergeCell ref="A24:K24"/>
    <mergeCell ref="A28:K28"/>
    <mergeCell ref="A44:K44"/>
    <mergeCell ref="A65:K65"/>
    <mergeCell ref="A29:K29"/>
    <mergeCell ref="A35:K35"/>
    <mergeCell ref="A45:K45"/>
    <mergeCell ref="A51:K51"/>
    <mergeCell ref="A60:K60"/>
    <mergeCell ref="A66:K66"/>
    <mergeCell ref="A70:K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2025-12-07T12:17:21+03:00</dcterms:created>
  <dcterms:modified xsi:type="dcterms:W3CDTF">2025-12-07T12:17:21+03:00</dcterms:modified>
  <dc:title>Untitled Spreadsheet</dc:title>
  <dc:description/>
  <dc:subject/>
  <cp:keywords/>
  <cp:category/>
</cp:coreProperties>
</file>