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<sst xmlns="http://schemas.openxmlformats.org/spreadsheetml/2006/main" uniqueCount="136">
  <si>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</si>
  <si>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</si>
  <si>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</si>
  <si>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</si>
  <si>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</si>
  <si>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</si>
  <si>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</si>
  <si>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</si>
  <si>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</si>
  <si>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</si>
  <si>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</si>
  <si>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Полиэтиленовые трубы</t>
  </si>
  <si>
    <t>Труба ПНД SDR 11 (16 атм.)</t>
  </si>
  <si>
    <t>PND-110001</t>
  </si>
  <si>
    <t>017010201-01</t>
  </si>
  <si>
    <t>ПНД труба 20х2,0 ТЕBО ПЭ-100 SDR-11, 16 атм. (100 м) ГОСТ питьевая напорная</t>
  </si>
  <si>
    <t>42.12 руб.</t>
  </si>
  <si>
    <t>&gt;500</t>
  </si>
  <si>
    <t>пог. м</t>
  </si>
  <si>
    <t>PND-110003</t>
  </si>
  <si>
    <t>017010202-01</t>
  </si>
  <si>
    <t>ПНД труба 25х2,3 ТЕBО ПЭ-100 SDR-11, 16 атм. (100 м) ГОСТ питьевая напорная</t>
  </si>
  <si>
    <t>58.45 руб.</t>
  </si>
  <si>
    <t>PND-110005</t>
  </si>
  <si>
    <t>017010203-01</t>
  </si>
  <si>
    <t>ПНД труба 32х3,0 ТЕБО ПЭ-100 SDR-11, 16 атм. (100 м) ГОСТ питьевая напорная</t>
  </si>
  <si>
    <t>97.97 руб.</t>
  </si>
  <si>
    <t>&gt;1000</t>
  </si>
  <si>
    <t>PND-111001</t>
  </si>
  <si>
    <t>ПНД труба 20х2,0 ACR  ПЭ-100 SDR-11, 16 атм. (200 м) черная с синей полосой</t>
  </si>
  <si>
    <t>39.10 руб.</t>
  </si>
  <si>
    <t>PND-111005</t>
  </si>
  <si>
    <t>ПНД труба 32х3,0 ACR ПЭ-100 SDR-11, 16 атм. (200 м) черная с синей полосой</t>
  </si>
  <si>
    <t>72.20 руб.</t>
  </si>
  <si>
    <t>&gt;5000</t>
  </si>
  <si>
    <t>PND-111501</t>
  </si>
  <si>
    <t>ПНД труба 32х3,0 ACR ПЭ-100 SDR-11, 16 атм. (бухта 100 м) черная с синей полосой</t>
  </si>
  <si>
    <t>PND-111502</t>
  </si>
  <si>
    <t>ПНД труба 32х3,0 ACR ПЭ-100 SDR-11, 16 атм. (бухта 50 м) черная с синей полосой</t>
  </si>
  <si>
    <t>PND-141101</t>
  </si>
  <si>
    <t>МП11 20-2.0-100</t>
  </si>
  <si>
    <t>ПНД труба 20х2,0 МЕГАПАЙП ПЭ-100 SDR-11, 16 атм. (100 м) ГОСТ</t>
  </si>
  <si>
    <t>34.04 руб.</t>
  </si>
  <si>
    <t>PND-141104</t>
  </si>
  <si>
    <t>МП11 25-2.3-100</t>
  </si>
  <si>
    <t>ПНД труба 25х2,3 МЕГАПАЙП ПЭ-100 SDR-11, 16 атм. (100 м) ГОСТ</t>
  </si>
  <si>
    <t>49.59 руб.</t>
  </si>
  <si>
    <t>&gt;100</t>
  </si>
  <si>
    <t>PND-141107</t>
  </si>
  <si>
    <t>МП11 32-3.0-100</t>
  </si>
  <si>
    <t>ПНД труба 32х3,0 МЕГАПАЙП ПЭ-100 SDR-11, 16 атм. (100 м) ГОСТ</t>
  </si>
  <si>
    <t>81.27 руб.</t>
  </si>
  <si>
    <t>PND-141110</t>
  </si>
  <si>
    <t>МП11 40-3.7-100</t>
  </si>
  <si>
    <t>ПНД труба 40х3,7 МЕГАПАЙП ПЭ-100 SDR-11, 16 атм. (100 м) ГОСТ</t>
  </si>
  <si>
    <t>125.28 руб.</t>
  </si>
  <si>
    <t>PND-141113</t>
  </si>
  <si>
    <t>МП11 50-4.6-100</t>
  </si>
  <si>
    <t>ПНД труба 50х4,6 МЕГАПАЙП ПЭ-100 SDR-11, 16 атм. (100 м) ГОСТ</t>
  </si>
  <si>
    <t>194.53 руб.</t>
  </si>
  <si>
    <t>PND-141116</t>
  </si>
  <si>
    <t>МП11 63-5.8-100</t>
  </si>
  <si>
    <t>ПНД труба 63х5,8 МЕГАПАЙП ПЭ-100 SDR-11, 16 атм. (100 м) ГОСТ</t>
  </si>
  <si>
    <t>308.07 руб.</t>
  </si>
  <si>
    <t>PND-211500</t>
  </si>
  <si>
    <t>ПНД труба 20х2,0 PREMIUM ПЭ-100 SDR-11, 16 атм. (100 м) ГОСТ питьевая СИНЯЯ напорная</t>
  </si>
  <si>
    <t>46.03 руб.</t>
  </si>
  <si>
    <t>PND-211502</t>
  </si>
  <si>
    <t>ПНД труба 32х3,0 PREMIUM ПЭ-100 SDR-11, 16 атм. (50 м) ГОСТ питьевая СИНЯЯ напорная</t>
  </si>
  <si>
    <t>104.53 руб.</t>
  </si>
  <si>
    <t>PND-211503</t>
  </si>
  <si>
    <t>ПНД труба 32х3,0 PREMIUM ПЭ-100 SDR-11, 16 атм. (100 м) ГОСТ питьевая СИНЯЯ напорная</t>
  </si>
  <si>
    <t>Труба ПНД SDR 13,6 (12,5 атм. )</t>
  </si>
  <si>
    <t>PND-111002</t>
  </si>
  <si>
    <t>ПНД труба 25х2,0 ACR ПЭ-100 SDR-13,6, 12,5 атм.(200 м) черная с синей полосой</t>
  </si>
  <si>
    <t>44.20 руб.</t>
  </si>
  <si>
    <t>PND-111004</t>
  </si>
  <si>
    <t>ПНД труба 32х2,4 ACR ПЭ-100 SDR-13,6, 12,5 атм.(200 м) черная с синей полосой</t>
  </si>
  <si>
    <t>62.90 руб.</t>
  </si>
  <si>
    <t>PND-120001</t>
  </si>
  <si>
    <t>017010302-01</t>
  </si>
  <si>
    <t>ПНД труба 25х2,0 ТЕВО ПЭ-100 SDR-13,6, 12,5 атм.(100 м) ГОСТ питьевая напорная</t>
  </si>
  <si>
    <t>54.94 руб.</t>
  </si>
  <si>
    <t>PND-120003</t>
  </si>
  <si>
    <t>017010303-01</t>
  </si>
  <si>
    <t>ПНД труба 32х2,4 ТЕВО ПЭ-100 SDR-13,6, 12,5 атм.(100 м) ГОСТ питьевая напорная</t>
  </si>
  <si>
    <t>81.97 руб.</t>
  </si>
  <si>
    <t>PND-141201</t>
  </si>
  <si>
    <t>МП13.6 25-2.0-100</t>
  </si>
  <si>
    <t>ПНД труба 25х2,0 МЕГАПАЙП ПЭ-100 SDR-13,6, 12,5 атм.(100 м) ГОСТ</t>
  </si>
  <si>
    <t>43.42 руб.</t>
  </si>
  <si>
    <t>PND-141204</t>
  </si>
  <si>
    <t>МП13.6 32-2.4-100</t>
  </si>
  <si>
    <t>ПНД труба 32х2,4 МЕГАПАЙП ПЭ-100 SDR-13,6, 12,5 атм. (100 м) ГОСТ</t>
  </si>
  <si>
    <t>67.19 руб.</t>
  </si>
  <si>
    <t>PND-141207</t>
  </si>
  <si>
    <t>МП13.6 40-3,0-100</t>
  </si>
  <si>
    <t>ПНД труба 40х3,0 МЕГАПАЙП ПЭ-100 SDR-13,6, 12,5 атм. (100 м) ГОСТ</t>
  </si>
  <si>
    <t>103.57 руб.</t>
  </si>
  <si>
    <t>PND-141210</t>
  </si>
  <si>
    <t>МП13.6 50-3,7-100</t>
  </si>
  <si>
    <t>ПНД труба 50х3,7 МЕГАПАЙП ПЭ-100 SDR-13,6, 12,5 атм. (100 м) ГОСТ</t>
  </si>
  <si>
    <t>159.91 руб.</t>
  </si>
  <si>
    <t>PND-141213</t>
  </si>
  <si>
    <t>МП13.6 63-4,7-100</t>
  </si>
  <si>
    <t>ПНД труба 63х4,7 МЕГАПАЙП ПЭ-100 SDR-13,6, 12,5 атм. (100 м) ГОСТ</t>
  </si>
  <si>
    <t>254.97 руб.</t>
  </si>
  <si>
    <t>PND-211501</t>
  </si>
  <si>
    <t>ПНД труба 25х2,0 PREMIUM ПЭ-100 SDR-13,6, 12,5 атм. (100 м) ГОСТ питьевая СИНЯЯ напорная</t>
  </si>
  <si>
    <t>62.08 руб.</t>
  </si>
  <si>
    <t>Труба ПНД SDR 17 (10 атм. )</t>
  </si>
  <si>
    <t>PND-111003</t>
  </si>
  <si>
    <t>ПНД труба 32х2,0 ACR ПЭ-100 SDR-17, 10 атм.(200 м) черная с синей полосой</t>
  </si>
  <si>
    <t>53.98 руб.</t>
  </si>
  <si>
    <t>PND-111503</t>
  </si>
  <si>
    <t>ПНД труба 32х2,0 ACR ПЭ-100 SDR-17, 10 атм.(100 м) черная с синей полосой</t>
  </si>
  <si>
    <t>PND-130001</t>
  </si>
  <si>
    <t>017010403-01</t>
  </si>
  <si>
    <t>ПНД труба 32х2,0 ТЕВО ПЭ-100 SDR-17, 10 атм.(100 м) ГОСТ питьевая напорная</t>
  </si>
  <si>
    <t>67.93 руб.</t>
  </si>
  <si>
    <t>PND-141301</t>
  </si>
  <si>
    <t>МП17 32-2,0-100</t>
  </si>
  <si>
    <t>ПНД труба 32х2,0 МЕГАПАЙП ПЭ-100 SDR-17, 10 атм. (100 м) ГОСТ</t>
  </si>
  <si>
    <t>56.63 руб.</t>
  </si>
  <si>
    <t>PND-141304</t>
  </si>
  <si>
    <t>МП17 40-2,4-100</t>
  </si>
  <si>
    <t>ПНД труба 40х2,4 МЕГАПАЙП ПЭ-100 SDR-17, 10 атм. (100 м) ГОСТ</t>
  </si>
  <si>
    <t>85.68 руб.</t>
  </si>
  <si>
    <t>PND-141307</t>
  </si>
  <si>
    <t>МП17 50-3,0-100</t>
  </si>
  <si>
    <t>ПНД труба 50х3,0 МЕГАПАЙП ПЭ-100 SDR-17, 10 атм. (100 м) ГОСТ</t>
  </si>
  <si>
    <t>131.74 руб.</t>
  </si>
  <si>
    <t>PND-141310</t>
  </si>
  <si>
    <t>МП17 63-3,8-100</t>
  </si>
  <si>
    <t>ПНД труба 63х3,8 МЕГАПАЙП ПЭ-100 SDR-17, 10 атм. (100 м) ГОСТ</t>
  </si>
  <si>
    <t>209.79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</si>
</sst>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8f_86a6_11e9_8101_003048fd731b_0a6f3b08_310d_11f1_a89b_047c1617b1431.jpeg"/><Relationship Id="rId2" Type="http://schemas.openxmlformats.org/officeDocument/2006/relationships/image" Target="../media/77fc5a93_86a6_11e9_8101_003048fd731b_0a6f3b0b_310d_11f1_a89b_047c1617b1432.jpeg"/><Relationship Id="rId3" Type="http://schemas.openxmlformats.org/officeDocument/2006/relationships/image" Target="../media/77fc5a97_86a6_11e9_8101_003048fd731b_0a6f3b0e_310d_11f1_a89b_047c1617b1433.jpeg"/><Relationship Id="rId4" Type="http://schemas.openxmlformats.org/officeDocument/2006/relationships/image" Target="../media/5563571f_d1e4_11ed_a410_047c1617b143_0161ec8d_02f2_11ef_a5a4_047c1617b1434.jpeg"/><Relationship Id="rId5" Type="http://schemas.openxmlformats.org/officeDocument/2006/relationships/image" Target="../media/39a8e754_9874_11ed_a3c1_047c1617b143_0161ec91_02f2_11ef_a5a4_047c1617b1435.jpeg"/><Relationship Id="rId6" Type="http://schemas.openxmlformats.org/officeDocument/2006/relationships/image" Target="../media/6ab0a309_a279_11f0_a7d5_047c1617b143_0a6f3b2d_310d_11f1_a89b_047c1617b1436.jpeg"/><Relationship Id="rId7" Type="http://schemas.openxmlformats.org/officeDocument/2006/relationships/image" Target="../media/6ab0a30b_a279_11f0_a7d5_047c1617b143_0a6f3b2e_310d_11f1_a89b_047c1617b1437.jpeg"/><Relationship Id="rId8" Type="http://schemas.openxmlformats.org/officeDocument/2006/relationships/image" Target="../media/4b740322_0366_11f0_a6f8_047c1617b143_0a6f3b11_310d_11f1_a89b_047c1617b1438.jpeg"/><Relationship Id="rId9" Type="http://schemas.openxmlformats.org/officeDocument/2006/relationships/image" Target="../media/4b740328_0366_11f0_a6f8_047c1617b143_0a6f3b12_310d_11f1_a89b_047c1617b1439.jpeg"/><Relationship Id="rId10" Type="http://schemas.openxmlformats.org/officeDocument/2006/relationships/image" Target="../media/4b74032e_0366_11f0_a6f8_047c1617b143_0a6f3b13_310d_11f1_a89b_047c1617b14310.jpeg"/><Relationship Id="rId11" Type="http://schemas.openxmlformats.org/officeDocument/2006/relationships/image" Target="../media/4b740334_0366_11f0_a6f8_047c1617b143_0a6f3b14_310d_11f1_a89b_047c1617b14311.jpeg"/><Relationship Id="rId12" Type="http://schemas.openxmlformats.org/officeDocument/2006/relationships/image" Target="../media/4b74033a_0366_11f0_a6f8_047c1617b143_0a6f3b15_310d_11f1_a89b_047c1617b14312.jpeg"/><Relationship Id="rId13" Type="http://schemas.openxmlformats.org/officeDocument/2006/relationships/image" Target="../media/4b740340_0366_11f0_a6f8_047c1617b143_0a6f3b16_310d_11f1_a89b_047c1617b14313.jpeg"/><Relationship Id="rId14" Type="http://schemas.openxmlformats.org/officeDocument/2006/relationships/image" Target="../media/1d771acc_fc82_11ee_a59c_047c1617b143_0161ec92_02f2_11ef_a5a4_047c1617b14314.jpeg"/><Relationship Id="rId15" Type="http://schemas.openxmlformats.org/officeDocument/2006/relationships/image" Target="../media/1d771ad0_fc82_11ee_a59c_047c1617b143_0161ec95_02f2_11ef_a5a4_047c1617b14315.jpeg"/><Relationship Id="rId16" Type="http://schemas.openxmlformats.org/officeDocument/2006/relationships/image" Target="../media/1d771ad2_fc82_11ee_a59c_047c1617b143_0161ec94_02f2_11ef_a5a4_047c1617b14316.jpeg"/><Relationship Id="rId17" Type="http://schemas.openxmlformats.org/officeDocument/2006/relationships/image" Target="../media/55635721_d1e4_11ed_a410_047c1617b143_0161ec8e_02f2_11ef_a5a4_047c1617b14317.jpeg"/><Relationship Id="rId18" Type="http://schemas.openxmlformats.org/officeDocument/2006/relationships/image" Target="../media/b51859fb_d31c_11ed_a411_047c1617b143_0161ec90_02f2_11ef_a5a4_047c1617b14318.jpeg"/><Relationship Id="rId19" Type="http://schemas.openxmlformats.org/officeDocument/2006/relationships/image" Target="../media/77fc5a9a_86a6_11e9_8101_003048fd731b_0a6f3b17_310d_11f1_a89b_047c1617b14319.jpeg"/><Relationship Id="rId20" Type="http://schemas.openxmlformats.org/officeDocument/2006/relationships/image" Target="../media/77fc5a9e_86a6_11e9_8101_003048fd731b_0a6f3b1a_310d_11f1_a89b_047c1617b14320.jpeg"/><Relationship Id="rId21" Type="http://schemas.openxmlformats.org/officeDocument/2006/relationships/image" Target="../media/4b74035e_0366_11f0_a6f8_047c1617b143_0a6f3b1d_310d_11f1_a89b_047c1617b14321.jpeg"/><Relationship Id="rId22" Type="http://schemas.openxmlformats.org/officeDocument/2006/relationships/image" Target="../media/adf51696_0366_11f0_a6f8_047c1617b143_0a6f3b1e_310d_11f1_a89b_047c1617b14322.jpeg"/><Relationship Id="rId23" Type="http://schemas.openxmlformats.org/officeDocument/2006/relationships/image" Target="../media/adf5169c_0366_11f0_a6f8_047c1617b143_0a6f3b1f_310d_11f1_a89b_047c1617b14323.jpeg"/><Relationship Id="rId24" Type="http://schemas.openxmlformats.org/officeDocument/2006/relationships/image" Target="../media/adf516a2_0366_11f0_a6f8_047c1617b143_0a6f3b20_310d_11f1_a89b_047c1617b14324.jpeg"/><Relationship Id="rId25" Type="http://schemas.openxmlformats.org/officeDocument/2006/relationships/image" Target="../media/adf516a8_0366_11f0_a6f8_047c1617b143_0a6f3b21_310d_11f1_a89b_047c1617b14325.jpeg"/><Relationship Id="rId26" Type="http://schemas.openxmlformats.org/officeDocument/2006/relationships/image" Target="../media/1d771ace_fc82_11ee_a59c_047c1617b143_0161ec93_02f2_11ef_a5a4_047c1617b14326.jpeg"/><Relationship Id="rId27" Type="http://schemas.openxmlformats.org/officeDocument/2006/relationships/image" Target="../media/b51859f9_d31c_11ed_a411_047c1617b143_0161ec8f_02f2_11ef_a5a4_047c1617b14327.jpeg"/><Relationship Id="rId28" Type="http://schemas.openxmlformats.org/officeDocument/2006/relationships/image" Target="../media/6ab0a30d_a279_11f0_a7d5_047c1617b143_0a6f3b22_310d_11f1_a89b_047c1617b14328.jpeg"/><Relationship Id="rId29" Type="http://schemas.openxmlformats.org/officeDocument/2006/relationships/image" Target="../media/77fc5aa3_86a6_11e9_8101_003048fd731b_0a6f3b23_310d_11f1_a89b_047c1617b14329.jpeg"/><Relationship Id="rId30" Type="http://schemas.openxmlformats.org/officeDocument/2006/relationships/image" Target="../media/adf516c6_0366_11f0_a6f8_047c1617b143_0a6f3b26_310d_11f1_a89b_047c1617b14330.jpeg"/><Relationship Id="rId31" Type="http://schemas.openxmlformats.org/officeDocument/2006/relationships/image" Target="../media/adf516cc_0366_11f0_a6f8_047c1617b143_0a6f3b27_310d_11f1_a89b_047c1617b14331.jpeg"/><Relationship Id="rId32" Type="http://schemas.openxmlformats.org/officeDocument/2006/relationships/image" Target="../media/adf516d2_0366_11f0_a6f8_047c1617b143_0a6f3b28_310d_11f1_a89b_047c1617b14332.jpeg"/><Relationship Id="rId33" Type="http://schemas.openxmlformats.org/officeDocument/2006/relationships/image" Target="../media/adf516d8_0366_11f0_a6f8_047c1617b143_0a6f3b29_310d_11f1_a89b_047c1617b143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822264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J5*42.12</f>
        <v>0</v>
      </c>
      <c r="L5" s="5"/>
    </row>
    <row r="6" spans="1:12" customHeight="1" ht="105" outlineLevel="4">
      <c r="A6" s="1"/>
      <c r="B6" s="1">
        <v>822266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J6*58.45</f>
        <v>0</v>
      </c>
      <c r="L6" s="5"/>
    </row>
    <row r="7" spans="1:12" customHeight="1" ht="105" outlineLevel="4">
      <c r="A7" s="1"/>
      <c r="B7" s="1">
        <v>822268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J7*97.97</f>
        <v>0</v>
      </c>
      <c r="L7" s="5"/>
    </row>
    <row r="8" spans="1:12" customHeight="1" ht="105" outlineLevel="4">
      <c r="A8" s="1"/>
      <c r="B8" s="1">
        <v>877726</v>
      </c>
      <c r="C8" s="1" t="s">
        <v>28</v>
      </c>
      <c r="D8" s="1"/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18</v>
      </c>
      <c r="K8" s="2" t="str">
        <f>J8*39.10</f>
        <v>0</v>
      </c>
      <c r="L8" s="5"/>
    </row>
    <row r="9" spans="1:12" customHeight="1" ht="105" outlineLevel="4">
      <c r="A9" s="1"/>
      <c r="B9" s="1">
        <v>873571</v>
      </c>
      <c r="C9" s="1" t="s">
        <v>31</v>
      </c>
      <c r="D9" s="1"/>
      <c r="E9" s="2" t="s">
        <v>32</v>
      </c>
      <c r="F9" s="2" t="s">
        <v>33</v>
      </c>
      <c r="G9" s="2" t="s">
        <v>27</v>
      </c>
      <c r="H9" s="2">
        <v>0</v>
      </c>
      <c r="I9" s="1" t="s">
        <v>34</v>
      </c>
      <c r="J9" s="3" t="s">
        <v>18</v>
      </c>
      <c r="K9" s="2" t="str">
        <f>J9*72.20</f>
        <v>0</v>
      </c>
      <c r="L9" s="5"/>
    </row>
    <row r="10" spans="1:12" customHeight="1" ht="105" outlineLevel="4">
      <c r="A10" s="1"/>
      <c r="B10" s="1">
        <v>890460</v>
      </c>
      <c r="C10" s="1" t="s">
        <v>35</v>
      </c>
      <c r="D10" s="1"/>
      <c r="E10" s="2" t="s">
        <v>36</v>
      </c>
      <c r="F10" s="2" t="s">
        <v>33</v>
      </c>
      <c r="G10" s="2" t="s">
        <v>27</v>
      </c>
      <c r="H10" s="2">
        <v>0</v>
      </c>
      <c r="I10" s="1" t="s">
        <v>17</v>
      </c>
      <c r="J10" s="3" t="s">
        <v>18</v>
      </c>
      <c r="K10" s="2" t="str">
        <f>J10*72.20</f>
        <v>0</v>
      </c>
      <c r="L10" s="5"/>
    </row>
    <row r="11" spans="1:12" customHeight="1" ht="105" outlineLevel="4">
      <c r="A11" s="1"/>
      <c r="B11" s="1">
        <v>890461</v>
      </c>
      <c r="C11" s="1" t="s">
        <v>37</v>
      </c>
      <c r="D11" s="1"/>
      <c r="E11" s="2" t="s">
        <v>38</v>
      </c>
      <c r="F11" s="2" t="s">
        <v>33</v>
      </c>
      <c r="G11" s="2">
        <v>0</v>
      </c>
      <c r="H11" s="2">
        <v>0</v>
      </c>
      <c r="I11" s="1">
        <v>0</v>
      </c>
      <c r="J11" s="3" t="s">
        <v>18</v>
      </c>
      <c r="K11" s="2" t="str">
        <f>J11*72.20</f>
        <v>0</v>
      </c>
      <c r="L11" s="5"/>
    </row>
    <row r="12" spans="1:12" customHeight="1" ht="105" outlineLevel="4">
      <c r="A12" s="1"/>
      <c r="B12" s="1">
        <v>885565</v>
      </c>
      <c r="C12" s="1" t="s">
        <v>39</v>
      </c>
      <c r="D12" s="1" t="s">
        <v>40</v>
      </c>
      <c r="E12" s="2" t="s">
        <v>41</v>
      </c>
      <c r="F12" s="2" t="s">
        <v>42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J12*34.04</f>
        <v>0</v>
      </c>
      <c r="L12" s="5"/>
    </row>
    <row r="13" spans="1:12" customHeight="1" ht="105" outlineLevel="4">
      <c r="A13" s="1"/>
      <c r="B13" s="1">
        <v>885566</v>
      </c>
      <c r="C13" s="1" t="s">
        <v>43</v>
      </c>
      <c r="D13" s="1" t="s">
        <v>44</v>
      </c>
      <c r="E13" s="2" t="s">
        <v>45</v>
      </c>
      <c r="F13" s="2" t="s">
        <v>46</v>
      </c>
      <c r="G13" s="2" t="s">
        <v>47</v>
      </c>
      <c r="H13" s="2">
        <v>0</v>
      </c>
      <c r="I13" s="1">
        <v>0</v>
      </c>
      <c r="J13" s="3" t="s">
        <v>18</v>
      </c>
      <c r="K13" s="2" t="str">
        <f>J13*49.59</f>
        <v>0</v>
      </c>
      <c r="L13" s="5"/>
    </row>
    <row r="14" spans="1:12" customHeight="1" ht="105" outlineLevel="4">
      <c r="A14" s="1"/>
      <c r="B14" s="1">
        <v>885567</v>
      </c>
      <c r="C14" s="1" t="s">
        <v>48</v>
      </c>
      <c r="D14" s="1" t="s">
        <v>49</v>
      </c>
      <c r="E14" s="2" t="s">
        <v>50</v>
      </c>
      <c r="F14" s="2" t="s">
        <v>51</v>
      </c>
      <c r="G14" s="2" t="s">
        <v>27</v>
      </c>
      <c r="H14" s="2">
        <v>0</v>
      </c>
      <c r="I14" s="1">
        <v>0</v>
      </c>
      <c r="J14" s="3" t="s">
        <v>18</v>
      </c>
      <c r="K14" s="2" t="str">
        <f>J14*81.27</f>
        <v>0</v>
      </c>
      <c r="L14" s="5"/>
    </row>
    <row r="15" spans="1:12" customHeight="1" ht="105" outlineLevel="4">
      <c r="A15" s="1"/>
      <c r="B15" s="1">
        <v>885568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0</v>
      </c>
      <c r="H15" s="2">
        <v>0</v>
      </c>
      <c r="I15" s="1">
        <v>0</v>
      </c>
      <c r="J15" s="3" t="s">
        <v>18</v>
      </c>
      <c r="K15" s="2" t="str">
        <f>J15*125.28</f>
        <v>0</v>
      </c>
      <c r="L15" s="5"/>
    </row>
    <row r="16" spans="1:12" customHeight="1" ht="105" outlineLevel="4">
      <c r="A16" s="1"/>
      <c r="B16" s="1">
        <v>885569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0</v>
      </c>
      <c r="H16" s="2">
        <v>0</v>
      </c>
      <c r="I16" s="1">
        <v>0</v>
      </c>
      <c r="J16" s="3" t="s">
        <v>18</v>
      </c>
      <c r="K16" s="2" t="str">
        <f>J16*194.53</f>
        <v>0</v>
      </c>
      <c r="L16" s="5"/>
    </row>
    <row r="17" spans="1:12" customHeight="1" ht="105" outlineLevel="4">
      <c r="A17" s="1"/>
      <c r="B17" s="1">
        <v>885570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0</v>
      </c>
      <c r="H17" s="2">
        <v>0</v>
      </c>
      <c r="I17" s="1">
        <v>0</v>
      </c>
      <c r="J17" s="3" t="s">
        <v>18</v>
      </c>
      <c r="K17" s="2" t="str">
        <f>J17*308.07</f>
        <v>0</v>
      </c>
      <c r="L17" s="5"/>
    </row>
    <row r="18" spans="1:12" customHeight="1" ht="105" outlineLevel="4">
      <c r="A18" s="1"/>
      <c r="B18" s="1">
        <v>882926</v>
      </c>
      <c r="C18" s="1" t="s">
        <v>64</v>
      </c>
      <c r="D18" s="1"/>
      <c r="E18" s="2" t="s">
        <v>65</v>
      </c>
      <c r="F18" s="2" t="s">
        <v>66</v>
      </c>
      <c r="G18" s="2" t="s">
        <v>17</v>
      </c>
      <c r="H18" s="2">
        <v>0</v>
      </c>
      <c r="I18" s="1">
        <v>0</v>
      </c>
      <c r="J18" s="3" t="s">
        <v>18</v>
      </c>
      <c r="K18" s="2" t="str">
        <f>J18*46.03</f>
        <v>0</v>
      </c>
      <c r="L18" s="5"/>
    </row>
    <row r="19" spans="1:12" customHeight="1" ht="105" outlineLevel="4">
      <c r="A19" s="1"/>
      <c r="B19" s="1">
        <v>882928</v>
      </c>
      <c r="C19" s="1" t="s">
        <v>67</v>
      </c>
      <c r="D19" s="1"/>
      <c r="E19" s="2" t="s">
        <v>68</v>
      </c>
      <c r="F19" s="2" t="s">
        <v>69</v>
      </c>
      <c r="G19" s="2">
        <v>0</v>
      </c>
      <c r="H19" s="2">
        <v>0</v>
      </c>
      <c r="I19" s="1">
        <v>0</v>
      </c>
      <c r="J19" s="3" t="s">
        <v>18</v>
      </c>
      <c r="K19" s="2" t="str">
        <f>J19*104.53</f>
        <v>0</v>
      </c>
      <c r="L19" s="5"/>
    </row>
    <row r="20" spans="1:12" customHeight="1" ht="105" outlineLevel="4">
      <c r="A20" s="1"/>
      <c r="B20" s="1">
        <v>882929</v>
      </c>
      <c r="C20" s="1" t="s">
        <v>70</v>
      </c>
      <c r="D20" s="1"/>
      <c r="E20" s="2" t="s">
        <v>71</v>
      </c>
      <c r="F20" s="2" t="s">
        <v>69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J20*104.53</f>
        <v>0</v>
      </c>
      <c r="L20" s="5"/>
    </row>
    <row r="21" spans="1:12" outlineLevel="2">
      <c r="A21" s="8" t="s">
        <v>72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877727</v>
      </c>
      <c r="C22" s="1" t="s">
        <v>73</v>
      </c>
      <c r="D22" s="1"/>
      <c r="E22" s="2" t="s">
        <v>74</v>
      </c>
      <c r="F22" s="2" t="s">
        <v>75</v>
      </c>
      <c r="G22" s="2">
        <v>0</v>
      </c>
      <c r="H22" s="2">
        <v>0</v>
      </c>
      <c r="I22" s="1">
        <v>0</v>
      </c>
      <c r="J22" s="3" t="s">
        <v>18</v>
      </c>
      <c r="K22" s="2" t="str">
        <f>J22*44.20</f>
        <v>0</v>
      </c>
      <c r="L22" s="5"/>
    </row>
    <row r="23" spans="1:12" customHeight="1" ht="105" outlineLevel="4">
      <c r="A23" s="1"/>
      <c r="B23" s="1">
        <v>877732</v>
      </c>
      <c r="C23" s="1" t="s">
        <v>76</v>
      </c>
      <c r="D23" s="1"/>
      <c r="E23" s="2" t="s">
        <v>77</v>
      </c>
      <c r="F23" s="2" t="s">
        <v>78</v>
      </c>
      <c r="G23" s="2">
        <v>0</v>
      </c>
      <c r="H23" s="2">
        <v>0</v>
      </c>
      <c r="I23" s="1">
        <v>0</v>
      </c>
      <c r="J23" s="3" t="s">
        <v>18</v>
      </c>
      <c r="K23" s="2" t="str">
        <f>J23*62.90</f>
        <v>0</v>
      </c>
      <c r="L23" s="5"/>
    </row>
    <row r="24" spans="1:12" customHeight="1" ht="105" outlineLevel="4">
      <c r="A24" s="1"/>
      <c r="B24" s="1">
        <v>822269</v>
      </c>
      <c r="C24" s="1" t="s">
        <v>79</v>
      </c>
      <c r="D24" s="1" t="s">
        <v>80</v>
      </c>
      <c r="E24" s="2" t="s">
        <v>81</v>
      </c>
      <c r="F24" s="2" t="s">
        <v>82</v>
      </c>
      <c r="G24" s="2" t="s">
        <v>27</v>
      </c>
      <c r="H24" s="2">
        <v>0</v>
      </c>
      <c r="I24" s="1">
        <v>0</v>
      </c>
      <c r="J24" s="3" t="s">
        <v>18</v>
      </c>
      <c r="K24" s="2" t="str">
        <f>J24*54.94</f>
        <v>0</v>
      </c>
      <c r="L24" s="5"/>
    </row>
    <row r="25" spans="1:12" customHeight="1" ht="105" outlineLevel="4">
      <c r="A25" s="1"/>
      <c r="B25" s="1">
        <v>822271</v>
      </c>
      <c r="C25" s="1" t="s">
        <v>83</v>
      </c>
      <c r="D25" s="1" t="s">
        <v>84</v>
      </c>
      <c r="E25" s="2" t="s">
        <v>85</v>
      </c>
      <c r="F25" s="2" t="s">
        <v>86</v>
      </c>
      <c r="G25" s="2" t="s">
        <v>17</v>
      </c>
      <c r="H25" s="2">
        <v>0</v>
      </c>
      <c r="I25" s="1">
        <v>0</v>
      </c>
      <c r="J25" s="3" t="s">
        <v>18</v>
      </c>
      <c r="K25" s="2" t="str">
        <f>J25*81.97</f>
        <v>0</v>
      </c>
      <c r="L25" s="5"/>
    </row>
    <row r="26" spans="1:12" customHeight="1" ht="105" outlineLevel="4">
      <c r="A26" s="1"/>
      <c r="B26" s="1">
        <v>885571</v>
      </c>
      <c r="C26" s="1" t="s">
        <v>87</v>
      </c>
      <c r="D26" s="1" t="s">
        <v>88</v>
      </c>
      <c r="E26" s="2" t="s">
        <v>89</v>
      </c>
      <c r="F26" s="2" t="s">
        <v>90</v>
      </c>
      <c r="G26" s="2" t="s">
        <v>17</v>
      </c>
      <c r="H26" s="2">
        <v>0</v>
      </c>
      <c r="I26" s="1">
        <v>0</v>
      </c>
      <c r="J26" s="3" t="s">
        <v>18</v>
      </c>
      <c r="K26" s="2" t="str">
        <f>J26*43.42</f>
        <v>0</v>
      </c>
      <c r="L26" s="5"/>
    </row>
    <row r="27" spans="1:12" customHeight="1" ht="105" outlineLevel="4">
      <c r="A27" s="1"/>
      <c r="B27" s="1">
        <v>885572</v>
      </c>
      <c r="C27" s="1" t="s">
        <v>91</v>
      </c>
      <c r="D27" s="1" t="s">
        <v>92</v>
      </c>
      <c r="E27" s="2" t="s">
        <v>93</v>
      </c>
      <c r="F27" s="2" t="s">
        <v>94</v>
      </c>
      <c r="G27" s="2">
        <v>0</v>
      </c>
      <c r="H27" s="2">
        <v>0</v>
      </c>
      <c r="I27" s="1">
        <v>0</v>
      </c>
      <c r="J27" s="3" t="s">
        <v>18</v>
      </c>
      <c r="K27" s="2" t="str">
        <f>J27*67.19</f>
        <v>0</v>
      </c>
      <c r="L27" s="5"/>
    </row>
    <row r="28" spans="1:12" customHeight="1" ht="105" outlineLevel="4">
      <c r="A28" s="1"/>
      <c r="B28" s="1">
        <v>885573</v>
      </c>
      <c r="C28" s="1" t="s">
        <v>95</v>
      </c>
      <c r="D28" s="1" t="s">
        <v>96</v>
      </c>
      <c r="E28" s="2" t="s">
        <v>97</v>
      </c>
      <c r="F28" s="2" t="s">
        <v>98</v>
      </c>
      <c r="G28" s="2">
        <v>0</v>
      </c>
      <c r="H28" s="2">
        <v>0</v>
      </c>
      <c r="I28" s="1">
        <v>0</v>
      </c>
      <c r="J28" s="3" t="s">
        <v>18</v>
      </c>
      <c r="K28" s="2" t="str">
        <f>J28*103.57</f>
        <v>0</v>
      </c>
      <c r="L28" s="5"/>
    </row>
    <row r="29" spans="1:12" customHeight="1" ht="105" outlineLevel="4">
      <c r="A29" s="1"/>
      <c r="B29" s="1">
        <v>885574</v>
      </c>
      <c r="C29" s="1" t="s">
        <v>99</v>
      </c>
      <c r="D29" s="1" t="s">
        <v>100</v>
      </c>
      <c r="E29" s="2" t="s">
        <v>101</v>
      </c>
      <c r="F29" s="2" t="s">
        <v>102</v>
      </c>
      <c r="G29" s="2">
        <v>0</v>
      </c>
      <c r="H29" s="2">
        <v>0</v>
      </c>
      <c r="I29" s="1">
        <v>0</v>
      </c>
      <c r="J29" s="3" t="s">
        <v>18</v>
      </c>
      <c r="K29" s="2" t="str">
        <f>J29*159.91</f>
        <v>0</v>
      </c>
      <c r="L29" s="5"/>
    </row>
    <row r="30" spans="1:12" customHeight="1" ht="105" outlineLevel="4">
      <c r="A30" s="1"/>
      <c r="B30" s="1">
        <v>885575</v>
      </c>
      <c r="C30" s="1" t="s">
        <v>103</v>
      </c>
      <c r="D30" s="1" t="s">
        <v>104</v>
      </c>
      <c r="E30" s="2" t="s">
        <v>105</v>
      </c>
      <c r="F30" s="2" t="s">
        <v>106</v>
      </c>
      <c r="G30" s="2">
        <v>0</v>
      </c>
      <c r="H30" s="2">
        <v>0</v>
      </c>
      <c r="I30" s="1">
        <v>0</v>
      </c>
      <c r="J30" s="3" t="s">
        <v>18</v>
      </c>
      <c r="K30" s="2" t="str">
        <f>J30*254.97</f>
        <v>0</v>
      </c>
      <c r="L30" s="5"/>
    </row>
    <row r="31" spans="1:12" customHeight="1" ht="105" outlineLevel="4">
      <c r="A31" s="1"/>
      <c r="B31" s="1">
        <v>882927</v>
      </c>
      <c r="C31" s="1" t="s">
        <v>107</v>
      </c>
      <c r="D31" s="1"/>
      <c r="E31" s="2" t="s">
        <v>108</v>
      </c>
      <c r="F31" s="2" t="s">
        <v>109</v>
      </c>
      <c r="G31" s="2" t="s">
        <v>17</v>
      </c>
      <c r="H31" s="2">
        <v>0</v>
      </c>
      <c r="I31" s="1">
        <v>0</v>
      </c>
      <c r="J31" s="3" t="s">
        <v>18</v>
      </c>
      <c r="K31" s="2" t="str">
        <f>J31*62.08</f>
        <v>0</v>
      </c>
      <c r="L31" s="5"/>
    </row>
    <row r="32" spans="1:12" outlineLevel="2">
      <c r="A32" s="8" t="s">
        <v>110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5"/>
    </row>
    <row r="33" spans="1:12" customHeight="1" ht="105" outlineLevel="4">
      <c r="A33" s="1"/>
      <c r="B33" s="1">
        <v>877731</v>
      </c>
      <c r="C33" s="1" t="s">
        <v>111</v>
      </c>
      <c r="D33" s="1"/>
      <c r="E33" s="2" t="s">
        <v>112</v>
      </c>
      <c r="F33" s="2" t="s">
        <v>113</v>
      </c>
      <c r="G33" s="2" t="s">
        <v>27</v>
      </c>
      <c r="H33" s="2">
        <v>0</v>
      </c>
      <c r="I33" s="1">
        <v>0</v>
      </c>
      <c r="J33" s="3" t="s">
        <v>18</v>
      </c>
      <c r="K33" s="2" t="str">
        <f>J33*53.98</f>
        <v>0</v>
      </c>
      <c r="L33" s="5"/>
    </row>
    <row r="34" spans="1:12" customHeight="1" ht="105" outlineLevel="4">
      <c r="A34" s="1"/>
      <c r="B34" s="1">
        <v>890462</v>
      </c>
      <c r="C34" s="1" t="s">
        <v>114</v>
      </c>
      <c r="D34" s="1"/>
      <c r="E34" s="2" t="s">
        <v>115</v>
      </c>
      <c r="F34" s="2" t="s">
        <v>113</v>
      </c>
      <c r="G34" s="2" t="s">
        <v>27</v>
      </c>
      <c r="H34" s="2">
        <v>0</v>
      </c>
      <c r="I34" s="1">
        <v>0</v>
      </c>
      <c r="J34" s="3" t="s">
        <v>18</v>
      </c>
      <c r="K34" s="2" t="str">
        <f>J34*53.98</f>
        <v>0</v>
      </c>
      <c r="L34" s="5"/>
    </row>
    <row r="35" spans="1:12" customHeight="1" ht="105" outlineLevel="4">
      <c r="A35" s="1"/>
      <c r="B35" s="1">
        <v>822273</v>
      </c>
      <c r="C35" s="1" t="s">
        <v>116</v>
      </c>
      <c r="D35" s="1" t="s">
        <v>117</v>
      </c>
      <c r="E35" s="2" t="s">
        <v>118</v>
      </c>
      <c r="F35" s="2" t="s">
        <v>119</v>
      </c>
      <c r="G35" s="2" t="s">
        <v>27</v>
      </c>
      <c r="H35" s="2">
        <v>0</v>
      </c>
      <c r="I35" s="1">
        <v>0</v>
      </c>
      <c r="J35" s="3" t="s">
        <v>18</v>
      </c>
      <c r="K35" s="2" t="str">
        <f>J35*67.93</f>
        <v>0</v>
      </c>
      <c r="L35" s="5"/>
    </row>
    <row r="36" spans="1:12" customHeight="1" ht="105" outlineLevel="4">
      <c r="A36" s="1"/>
      <c r="B36" s="1">
        <v>885576</v>
      </c>
      <c r="C36" s="1" t="s">
        <v>120</v>
      </c>
      <c r="D36" s="1" t="s">
        <v>121</v>
      </c>
      <c r="E36" s="2" t="s">
        <v>122</v>
      </c>
      <c r="F36" s="2" t="s">
        <v>123</v>
      </c>
      <c r="G36" s="2" t="s">
        <v>27</v>
      </c>
      <c r="H36" s="2">
        <v>0</v>
      </c>
      <c r="I36" s="1">
        <v>0</v>
      </c>
      <c r="J36" s="3" t="s">
        <v>18</v>
      </c>
      <c r="K36" s="2" t="str">
        <f>J36*56.63</f>
        <v>0</v>
      </c>
      <c r="L36" s="5"/>
    </row>
    <row r="37" spans="1:12" customHeight="1" ht="105" outlineLevel="4">
      <c r="A37" s="1"/>
      <c r="B37" s="1">
        <v>885577</v>
      </c>
      <c r="C37" s="1" t="s">
        <v>124</v>
      </c>
      <c r="D37" s="1" t="s">
        <v>125</v>
      </c>
      <c r="E37" s="2" t="s">
        <v>126</v>
      </c>
      <c r="F37" s="2" t="s">
        <v>127</v>
      </c>
      <c r="G37" s="2" t="s">
        <v>47</v>
      </c>
      <c r="H37" s="2">
        <v>0</v>
      </c>
      <c r="I37" s="1">
        <v>0</v>
      </c>
      <c r="J37" s="3" t="s">
        <v>18</v>
      </c>
      <c r="K37" s="2" t="str">
        <f>J37*85.68</f>
        <v>0</v>
      </c>
      <c r="L37" s="5"/>
    </row>
    <row r="38" spans="1:12" customHeight="1" ht="105" outlineLevel="4">
      <c r="A38" s="1"/>
      <c r="B38" s="1">
        <v>885578</v>
      </c>
      <c r="C38" s="1" t="s">
        <v>128</v>
      </c>
      <c r="D38" s="1" t="s">
        <v>129</v>
      </c>
      <c r="E38" s="2" t="s">
        <v>130</v>
      </c>
      <c r="F38" s="2" t="s">
        <v>131</v>
      </c>
      <c r="G38" s="2" t="s">
        <v>47</v>
      </c>
      <c r="H38" s="2">
        <v>0</v>
      </c>
      <c r="I38" s="1">
        <v>0</v>
      </c>
      <c r="J38" s="3" t="s">
        <v>18</v>
      </c>
      <c r="K38" s="2" t="str">
        <f>J38*131.74</f>
        <v>0</v>
      </c>
      <c r="L38" s="5"/>
    </row>
    <row r="39" spans="1:12" customHeight="1" ht="105" outlineLevel="4">
      <c r="A39" s="1"/>
      <c r="B39" s="1">
        <v>885579</v>
      </c>
      <c r="C39" s="1" t="s">
        <v>132</v>
      </c>
      <c r="D39" s="1" t="s">
        <v>133</v>
      </c>
      <c r="E39" s="2" t="s">
        <v>134</v>
      </c>
      <c r="F39" s="2" t="s">
        <v>135</v>
      </c>
      <c r="G39" s="2">
        <v>0</v>
      </c>
      <c r="H39" s="2">
        <v>0</v>
      </c>
      <c r="I39" s="1">
        <v>0</v>
      </c>
      <c r="J39" s="3" t="s">
        <v>18</v>
      </c>
      <c r="K39" s="2" t="str">
        <f>J39*209.79</f>
        <v>0</v>
      </c>
      <c r="L3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1:K21"/>
    <mergeCell ref="A32:K3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2026-05-11T14:58:15+03:00</dcterms:created>
  <dcterms:modified xsi:type="dcterms:W3CDTF">2026-05-11T14:58:15+03:00</dcterms:modified>
  <dc:title>Untitled Spreadsheet</dc:title>
  <dc:description/>
  <dc:subject/>
  <cp:keywords/>
  <cp:category/>
</cp:coreProperties>
</file>