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<sst xmlns="http://schemas.openxmlformats.org/spreadsheetml/2006/main" uniqueCount="120">
  <si>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</si>
  <si>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</si>
  <si>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</si>
  <si>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</si>
  <si>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</si>
  <si>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</si>
  <si>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</si>
  <si>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</si>
  <si>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</si>
  <si>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</si>
  <si>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</si>
  <si>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Группы безопасности</t>
  </si>
  <si>
    <t>Группы безопасности VIEIR</t>
  </si>
  <si>
    <t>SOS-310001</t>
  </si>
  <si>
    <t>AQ1058</t>
  </si>
  <si>
    <t>Настенная группа безопасности расширительного бака в сборе (1/10шт)</t>
  </si>
  <si>
    <t>2 342.81 руб.</t>
  </si>
  <si>
    <t>шт</t>
  </si>
  <si>
    <t>SOS-310002</t>
  </si>
  <si>
    <t>AQ1063</t>
  </si>
  <si>
    <t>Группа безопасности для котла  в сборе VR (1/20шт)</t>
  </si>
  <si>
    <t>2 298.19 руб.</t>
  </si>
  <si>
    <t>SOS-310003</t>
  </si>
  <si>
    <t>AQ1123</t>
  </si>
  <si>
    <t>Группа безопасности 3 бара для котла VR в сборе мини (1/20шт)</t>
  </si>
  <si>
    <t>1 613.94 руб.</t>
  </si>
  <si>
    <t>SOS-310004</t>
  </si>
  <si>
    <t>AQ1124</t>
  </si>
  <si>
    <t>Группа безопасности для котла VR в сборе никель (1/20шт)</t>
  </si>
  <si>
    <t>2 302.65 руб.</t>
  </si>
  <si>
    <t>SOS-310005</t>
  </si>
  <si>
    <t>AQ1113</t>
  </si>
  <si>
    <t>Группа безопасности для котла ViEiR стальная (1/20шт)</t>
  </si>
  <si>
    <t>2 202.99 руб.</t>
  </si>
  <si>
    <t>SOS-310006</t>
  </si>
  <si>
    <t>AQ1063A</t>
  </si>
  <si>
    <t>Группа безопасности для котла  ЛАТУНЬ ViEiR  (20/1шт) 1,5BAR</t>
  </si>
  <si>
    <t>SOS-310007</t>
  </si>
  <si>
    <t>AQ1123A</t>
  </si>
  <si>
    <t>Группа безопасности МИНИ  ViEiR (20/1шт) 1,5BAR</t>
  </si>
  <si>
    <t>VER-000210</t>
  </si>
  <si>
    <t>AQ1123N</t>
  </si>
  <si>
    <t xml:space="preserve">Группа безопасности МИНИ никелированная "ViEiR"(20/1шт) 3BAR </t>
  </si>
  <si>
    <t>1 637.74 руб.</t>
  </si>
  <si>
    <t>VER-000304</t>
  </si>
  <si>
    <t>AQ1063N</t>
  </si>
  <si>
    <t>Группа безопасности для котла  ЛАТУНЬ"ViEiR" (20/1шт) 3BAR НИКЕЛЬ</t>
  </si>
  <si>
    <t>2 330.91 руб.</t>
  </si>
  <si>
    <t>VER-000380</t>
  </si>
  <si>
    <t>AQ1063B</t>
  </si>
  <si>
    <t>Группа безопасности в теплоизоляции "ViEiR"(20/1шт)</t>
  </si>
  <si>
    <t>2 457.35 руб.</t>
  </si>
  <si>
    <t>VER-001012</t>
  </si>
  <si>
    <t>AQ1059-A</t>
  </si>
  <si>
    <t>Группа безопасности, 1.5bar 1"(20/1шт)</t>
  </si>
  <si>
    <t>2 705.76 руб.</t>
  </si>
  <si>
    <t>VER-001013</t>
  </si>
  <si>
    <t>AQ1059</t>
  </si>
  <si>
    <t>Группа безопасности, 3bar 1"(20/1шт)</t>
  </si>
  <si>
    <t>VER-001101</t>
  </si>
  <si>
    <t>AM1163</t>
  </si>
  <si>
    <t>Группа безопасности 1" 3 BAR  (20/1шт)</t>
  </si>
  <si>
    <t>1 786.49 руб.</t>
  </si>
  <si>
    <t>VER-001102</t>
  </si>
  <si>
    <t>AM1223</t>
  </si>
  <si>
    <t>1 395.28 руб.</t>
  </si>
  <si>
    <t>VER-001240</t>
  </si>
  <si>
    <t>AM15</t>
  </si>
  <si>
    <t>Группа безопасности для бойлера 3/4" (30/1шт)</t>
  </si>
  <si>
    <t>962.41 руб.</t>
  </si>
  <si>
    <t>Группы безопасности ZEGOR</t>
  </si>
  <si>
    <t>ZGR-000099</t>
  </si>
  <si>
    <t>QS-5801</t>
  </si>
  <si>
    <t>Группа безопасности котла ZEGOR КОМПАКТ (3 бара) в сборе (1/12шт)</t>
  </si>
  <si>
    <t>2 196.66 руб.</t>
  </si>
  <si>
    <t>ZGR-000100</t>
  </si>
  <si>
    <t>QS-5802</t>
  </si>
  <si>
    <t>Группа безопасности котла ZEGOR ЭКО (3 бара) в сборе (1/30шт)</t>
  </si>
  <si>
    <t>1 656.92 руб.</t>
  </si>
  <si>
    <t>ZGR-000155</t>
  </si>
  <si>
    <t>QS-5802Е</t>
  </si>
  <si>
    <t>Группа безопасности котла ZEGOR ЭКОНОМ (3 бара) в сборе (1/30шт)</t>
  </si>
  <si>
    <t>0.00 руб.</t>
  </si>
  <si>
    <t>&gt;10</t>
  </si>
  <si>
    <t>ZGR-000233</t>
  </si>
  <si>
    <t>QS-5803</t>
  </si>
  <si>
    <t>Настенная группа безопасности консольная в сборе, с отсекающим клапаном 3/4" (1/12шт)</t>
  </si>
  <si>
    <t>2 948.65 руб.</t>
  </si>
  <si>
    <t>Группы безопасности VALTEC</t>
  </si>
  <si>
    <t>VLC-1142001</t>
  </si>
  <si>
    <t>VT.460.0.3</t>
  </si>
  <si>
    <t>Группа безопасности с латунным корпусом (с манометрами 0-4 бар ) (1 /20шт)</t>
  </si>
  <si>
    <t>2 962.00 руб.</t>
  </si>
  <si>
    <t>&gt;100</t>
  </si>
  <si>
    <t>VLC-1142007</t>
  </si>
  <si>
    <t>VT.495.0.3</t>
  </si>
  <si>
    <t>Настенная группа безопасности стальная консольная с манометром  0-4 бар (1 /9шт)</t>
  </si>
  <si>
    <t>VLC-900555</t>
  </si>
  <si>
    <t>VT.461.NC.05</t>
  </si>
  <si>
    <t>Группа безопасности бойлера  3/4"</t>
  </si>
  <si>
    <t>1 410.00 руб.</t>
  </si>
  <si>
    <t>&gt;50</t>
  </si>
  <si>
    <t>VLC-900923</t>
  </si>
  <si>
    <t>VT.461.NE.05</t>
  </si>
  <si>
    <t>Группа безопасности бойлера (евроконус)</t>
  </si>
  <si>
    <t>VLC-901111</t>
  </si>
  <si>
    <t>VT.495.SS.03</t>
  </si>
  <si>
    <t>Группа безопасности из нержавеющей стали консольная</t>
  </si>
  <si>
    <t>3 859.00 руб.</t>
  </si>
  <si>
    <t>Группа безопасности ALTSTREAM</t>
  </si>
  <si>
    <t>УТ000001842</t>
  </si>
  <si>
    <t>Группа безопасности 3 бара для котла ALT в теплоизоляции</t>
  </si>
  <si>
    <t>2 500.00 руб.</t>
  </si>
  <si>
    <t>Группы безопасности E-LINE</t>
  </si>
  <si>
    <t>ELT-101009</t>
  </si>
  <si>
    <t>Группа безопасности мини 1" (20/1)</t>
  </si>
  <si>
    <t>1 317.50 руб.</t>
  </si>
  <si>
    <t>ELT-101010</t>
  </si>
  <si>
    <t>Группа безопасности настенная  3/4" (3 bar) (10/1)</t>
  </si>
  <si>
    <t>1 997.50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</si>
</sst>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a2_86a6_11e9_8101_003048fd731b_189ece0f_a59f_11ee_a526_047c1617b1431.jpeg"/><Relationship Id="rId2" Type="http://schemas.openxmlformats.org/officeDocument/2006/relationships/image" Target="../media/211862a6_86a6_11e9_8101_003048fd731b_189ece10_a59f_11ee_a526_047c1617b1432.jpeg"/><Relationship Id="rId3" Type="http://schemas.openxmlformats.org/officeDocument/2006/relationships/image" Target="../media/211862aa_86a6_11e9_8101_003048fd731b_189ece11_a59f_11ee_a526_047c1617b1433.jpeg"/><Relationship Id="rId4" Type="http://schemas.openxmlformats.org/officeDocument/2006/relationships/image" Target="../media/211862ae_86a6_11e9_8101_003048fd731b_189ece12_a59f_11ee_a526_047c1617b1434.jpeg"/><Relationship Id="rId5" Type="http://schemas.openxmlformats.org/officeDocument/2006/relationships/image" Target="../media/64b52f15_7c9e_11ea_8111_003048fd731b_189ece13_a59f_11ee_a526_047c1617b1435.jpeg"/><Relationship Id="rId6" Type="http://schemas.openxmlformats.org/officeDocument/2006/relationships/image" Target="../media/1fcb313a_5f91_11eb_822d_003048fd731b_189ece14_a59f_11ee_a526_047c1617b1436.jpeg"/><Relationship Id="rId7" Type="http://schemas.openxmlformats.org/officeDocument/2006/relationships/image" Target="../media/1fcb313c_5f91_11eb_822d_003048fd731b_189ece15_a59f_11ee_a526_047c1617b1437.jpeg"/><Relationship Id="rId8" Type="http://schemas.openxmlformats.org/officeDocument/2006/relationships/image" Target="../media/d0d91a73_7762_11ec_a212_00259070b487_189ece16_a59f_11ee_a526_047c1617b1438.jpeg"/><Relationship Id="rId9" Type="http://schemas.openxmlformats.org/officeDocument/2006/relationships/image" Target="../media/13e8ca4c_5853_11ed_a364_047c1617b143_6f54f1a5_11fe_11ef_a5b8_047c1617b1439.jpeg"/><Relationship Id="rId10" Type="http://schemas.openxmlformats.org/officeDocument/2006/relationships/image" Target="../media/a0751d91_0af9_11ee_a45c_047c1617b143_6f54f1a1_11fe_11ef_a5b8_047c1617b14310.png"/><Relationship Id="rId11" Type="http://schemas.openxmlformats.org/officeDocument/2006/relationships/image" Target="../media/8811367b_37d2_11ef_a5e9_047c1617b143_14e1e196_f93d_11ef_a6ea_047c1617b14311.jpeg"/><Relationship Id="rId12" Type="http://schemas.openxmlformats.org/officeDocument/2006/relationships/image" Target="../media/8811367d_37d2_11ef_a5e9_047c1617b143_14e1e194_f93d_11ef_a6ea_047c1617b14312.jpeg"/><Relationship Id="rId13" Type="http://schemas.openxmlformats.org/officeDocument/2006/relationships/image" Target="../media/fa083be7_526f_11ef_a60b_047c1617b143_21d4f5bd_793a_11f0_a79f_047c1617b14313.jpeg"/><Relationship Id="rId14" Type="http://schemas.openxmlformats.org/officeDocument/2006/relationships/image" Target="../media/fa083be9_526f_11ef_a60b_047c1617b143_21d4f5be_793a_11f0_a79f_047c1617b14314.jpeg"/><Relationship Id="rId15" Type="http://schemas.openxmlformats.org/officeDocument/2006/relationships/image" Target="../media/3e84721a_afd7_11ef_a68d_047c1617b143_64c8bbab_5a46_11f0_a775_047c1617b14315.jpeg"/><Relationship Id="rId16" Type="http://schemas.openxmlformats.org/officeDocument/2006/relationships/image" Target="../media/5540d7a3_f5a0_11eb_8302_003048fd731b_6f54f1a7_11fe_11ef_a5b8_047c1617b14316.jpeg"/><Relationship Id="rId17" Type="http://schemas.openxmlformats.org/officeDocument/2006/relationships/image" Target="../media/5540d7a5_f5a0_11eb_8302_003048fd731b_a1555442_602e_11ec_a20b_00259070b48717.jpeg"/><Relationship Id="rId18" Type="http://schemas.openxmlformats.org/officeDocument/2006/relationships/image" Target="../media/3613e6f1_1867_11ed_a2f9_00259070b487_6f54f1a8_11fe_11ef_a5b8_047c1617b14318.jpeg"/><Relationship Id="rId19" Type="http://schemas.openxmlformats.org/officeDocument/2006/relationships/image" Target="../media/856efa77_cb53_11ef_a6b0_047c1617b143_14e1e0ce_f93d_11ef_a6ea_047c1617b14319.jpeg"/><Relationship Id="rId20" Type="http://schemas.openxmlformats.org/officeDocument/2006/relationships/image" Target="../media/21186219_86a6_11e9_8101_003048fd731b_189ece18_a59f_11ee_a526_047c1617b14320.jpeg"/><Relationship Id="rId21" Type="http://schemas.openxmlformats.org/officeDocument/2006/relationships/image" Target="../media/2118622e_86a6_11e9_8101_003048fd731b_189ece24_a59f_11ee_a526_047c1617b14321.jpeg"/><Relationship Id="rId22" Type="http://schemas.openxmlformats.org/officeDocument/2006/relationships/image" Target="../media/933ec59b_f88e_11ee_a597_047c1617b143_85119bb7_fcc8_11ef_a6ef_047c1617b14322.jpeg"/><Relationship Id="rId23" Type="http://schemas.openxmlformats.org/officeDocument/2006/relationships/image" Target="../media/af38586c_ce99_11ef_a6b4_047c1617b143_1b5db498_f93d_11ef_a6ea_047c1617b14323.jpeg"/><Relationship Id="rId24" Type="http://schemas.openxmlformats.org/officeDocument/2006/relationships/image" Target="../media/b7995f9b_96ee_11f0_a7c5_047c1617b143_fafd768c_b70d_11f0_a7ef_047c1617b14324.jpeg"/><Relationship Id="rId25" Type="http://schemas.openxmlformats.org/officeDocument/2006/relationships/image" Target="../media/49ebcef3_d2f6_11ed_a411_047c1617b143_d43ed666_f115_11ee_a58b_047c1617b14325.jpeg"/><Relationship Id="rId26" Type="http://schemas.openxmlformats.org/officeDocument/2006/relationships/image" Target="../media/c80274dc_2e67_11ef_a5dc_047c1617b143_d159fa0d_42c7_11ef_a5f7_047c1617b14326.jpeg"/><Relationship Id="rId27" Type="http://schemas.openxmlformats.org/officeDocument/2006/relationships/image" Target="../media/c80274de_2e67_11ef_a5dc_047c1617b143_d159fa0e_42c7_11ef_a5f7_047c1617b143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821390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J5*2342.81</f>
        <v>0</v>
      </c>
      <c r="L5" s="5"/>
    </row>
    <row r="6" spans="1:12" customHeight="1" ht="105" outlineLevel="4">
      <c r="A6" s="1"/>
      <c r="B6" s="1">
        <v>821391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10</v>
      </c>
      <c r="J6" s="3" t="s">
        <v>17</v>
      </c>
      <c r="K6" s="2" t="str">
        <f>J6*2298.19</f>
        <v>0</v>
      </c>
      <c r="L6" s="5"/>
    </row>
    <row r="7" spans="1:12" customHeight="1" ht="105" outlineLevel="4">
      <c r="A7" s="1"/>
      <c r="B7" s="1">
        <v>821392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J7*1613.94</f>
        <v>0</v>
      </c>
      <c r="L7" s="5"/>
    </row>
    <row r="8" spans="1:12" customHeight="1" ht="105" outlineLevel="4">
      <c r="A8" s="1"/>
      <c r="B8" s="1">
        <v>821393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8</v>
      </c>
      <c r="H8" s="2">
        <v>0</v>
      </c>
      <c r="I8" s="1">
        <v>0</v>
      </c>
      <c r="J8" s="3" t="s">
        <v>17</v>
      </c>
      <c r="K8" s="2" t="str">
        <f>J8*2302.65</f>
        <v>0</v>
      </c>
      <c r="L8" s="5"/>
    </row>
    <row r="9" spans="1:12" customHeight="1" ht="105" outlineLevel="4">
      <c r="A9" s="1"/>
      <c r="B9" s="1">
        <v>826774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10</v>
      </c>
      <c r="J9" s="3" t="s">
        <v>17</v>
      </c>
      <c r="K9" s="2" t="str">
        <f>J9*2202.99</f>
        <v>0</v>
      </c>
      <c r="L9" s="5"/>
    </row>
    <row r="10" spans="1:12" customHeight="1" ht="105" outlineLevel="4">
      <c r="A10" s="1"/>
      <c r="B10" s="1">
        <v>834454</v>
      </c>
      <c r="C10" s="1" t="s">
        <v>34</v>
      </c>
      <c r="D10" s="1" t="s">
        <v>35</v>
      </c>
      <c r="E10" s="2" t="s">
        <v>36</v>
      </c>
      <c r="F10" s="2" t="s">
        <v>21</v>
      </c>
      <c r="G10" s="2">
        <v>2</v>
      </c>
      <c r="H10" s="2">
        <v>0</v>
      </c>
      <c r="I10" s="1">
        <v>0</v>
      </c>
      <c r="J10" s="3" t="s">
        <v>17</v>
      </c>
      <c r="K10" s="2" t="str">
        <f>J10*2298.19</f>
        <v>0</v>
      </c>
      <c r="L10" s="5"/>
    </row>
    <row r="11" spans="1:12" customHeight="1" ht="105" outlineLevel="4">
      <c r="A11" s="1"/>
      <c r="B11" s="1">
        <v>834455</v>
      </c>
      <c r="C11" s="1" t="s">
        <v>37</v>
      </c>
      <c r="D11" s="1" t="s">
        <v>38</v>
      </c>
      <c r="E11" s="2" t="s">
        <v>39</v>
      </c>
      <c r="F11" s="2" t="s">
        <v>25</v>
      </c>
      <c r="G11" s="2">
        <v>5</v>
      </c>
      <c r="H11" s="2">
        <v>0</v>
      </c>
      <c r="I11" s="1">
        <v>0</v>
      </c>
      <c r="J11" s="3" t="s">
        <v>17</v>
      </c>
      <c r="K11" s="2" t="str">
        <f>J11*1613.94</f>
        <v>0</v>
      </c>
      <c r="L11" s="5"/>
    </row>
    <row r="12" spans="1:12" customHeight="1" ht="105" outlineLevel="4">
      <c r="A12" s="1"/>
      <c r="B12" s="1">
        <v>839811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9</v>
      </c>
      <c r="H12" s="2">
        <v>0</v>
      </c>
      <c r="I12" s="1">
        <v>0</v>
      </c>
      <c r="J12" s="3" t="s">
        <v>17</v>
      </c>
      <c r="K12" s="2" t="str">
        <f>J12*1637.74</f>
        <v>0</v>
      </c>
      <c r="L12" s="5"/>
    </row>
    <row r="13" spans="1:12" customHeight="1" ht="105" outlineLevel="4">
      <c r="A13" s="1"/>
      <c r="B13" s="1">
        <v>871398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5</v>
      </c>
      <c r="H13" s="2">
        <v>0</v>
      </c>
      <c r="I13" s="1">
        <v>0</v>
      </c>
      <c r="J13" s="3" t="s">
        <v>17</v>
      </c>
      <c r="K13" s="2" t="str">
        <f>J13*2330.91</f>
        <v>0</v>
      </c>
      <c r="L13" s="5"/>
    </row>
    <row r="14" spans="1:12" customHeight="1" ht="105" outlineLevel="4">
      <c r="A14" s="1"/>
      <c r="B14" s="1">
        <v>878112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2</v>
      </c>
      <c r="H14" s="2">
        <v>0</v>
      </c>
      <c r="I14" s="1">
        <v>0</v>
      </c>
      <c r="J14" s="3" t="s">
        <v>17</v>
      </c>
      <c r="K14" s="2" t="str">
        <f>J14*2457.35</f>
        <v>0</v>
      </c>
      <c r="L14" s="5"/>
    </row>
    <row r="15" spans="1:12" customHeight="1" ht="105" outlineLevel="4">
      <c r="A15" s="1"/>
      <c r="B15" s="1">
        <v>884716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5</v>
      </c>
      <c r="H15" s="2">
        <v>0</v>
      </c>
      <c r="I15" s="1">
        <v>0</v>
      </c>
      <c r="J15" s="3" t="s">
        <v>17</v>
      </c>
      <c r="K15" s="2" t="str">
        <f>J15*2705.76</f>
        <v>0</v>
      </c>
      <c r="L15" s="5"/>
    </row>
    <row r="16" spans="1:12" customHeight="1" ht="105" outlineLevel="4">
      <c r="A16" s="1"/>
      <c r="B16" s="1">
        <v>884717</v>
      </c>
      <c r="C16" s="1" t="s">
        <v>56</v>
      </c>
      <c r="D16" s="1" t="s">
        <v>57</v>
      </c>
      <c r="E16" s="2" t="s">
        <v>58</v>
      </c>
      <c r="F16" s="2" t="s">
        <v>55</v>
      </c>
      <c r="G16" s="2">
        <v>5</v>
      </c>
      <c r="H16" s="2">
        <v>0</v>
      </c>
      <c r="I16" s="1">
        <v>0</v>
      </c>
      <c r="J16" s="3" t="s">
        <v>17</v>
      </c>
      <c r="K16" s="2" t="str">
        <f>J16*2705.76</f>
        <v>0</v>
      </c>
      <c r="L16" s="5"/>
    </row>
    <row r="17" spans="1:12" customHeight="1" ht="105" outlineLevel="4">
      <c r="A17" s="1"/>
      <c r="B17" s="1">
        <v>885019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4</v>
      </c>
      <c r="H17" s="2">
        <v>0</v>
      </c>
      <c r="I17" s="1">
        <v>0</v>
      </c>
      <c r="J17" s="3" t="s">
        <v>17</v>
      </c>
      <c r="K17" s="2" t="str">
        <f>J17*1786.49</f>
        <v>0</v>
      </c>
      <c r="L17" s="5"/>
    </row>
    <row r="18" spans="1:12" customHeight="1" ht="105" outlineLevel="4">
      <c r="A18" s="1"/>
      <c r="B18" s="1">
        <v>885020</v>
      </c>
      <c r="C18" s="1" t="s">
        <v>63</v>
      </c>
      <c r="D18" s="1" t="s">
        <v>64</v>
      </c>
      <c r="E18" s="2" t="s">
        <v>61</v>
      </c>
      <c r="F18" s="2" t="s">
        <v>65</v>
      </c>
      <c r="G18" s="2">
        <v>5</v>
      </c>
      <c r="H18" s="2">
        <v>0</v>
      </c>
      <c r="I18" s="1">
        <v>0</v>
      </c>
      <c r="J18" s="3" t="s">
        <v>17</v>
      </c>
      <c r="K18" s="2" t="str">
        <f>J18*1395.28</f>
        <v>0</v>
      </c>
      <c r="L18" s="5"/>
    </row>
    <row r="19" spans="1:12" customHeight="1" ht="105" outlineLevel="4">
      <c r="A19" s="1"/>
      <c r="B19" s="1">
        <v>885045</v>
      </c>
      <c r="C19" s="1" t="s">
        <v>66</v>
      </c>
      <c r="D19" s="1" t="s">
        <v>67</v>
      </c>
      <c r="E19" s="2" t="s">
        <v>68</v>
      </c>
      <c r="F19" s="2" t="s">
        <v>69</v>
      </c>
      <c r="G19" s="2">
        <v>8</v>
      </c>
      <c r="H19" s="2">
        <v>0</v>
      </c>
      <c r="I19" s="1">
        <v>0</v>
      </c>
      <c r="J19" s="3" t="s">
        <v>17</v>
      </c>
      <c r="K19" s="2" t="str">
        <f>J19*962.41</f>
        <v>0</v>
      </c>
      <c r="L19" s="5"/>
    </row>
    <row r="20" spans="1:12" outlineLevel="2">
      <c r="A20" s="8" t="s">
        <v>70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837038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4</v>
      </c>
      <c r="H21" s="2">
        <v>0</v>
      </c>
      <c r="I21" s="1">
        <v>0</v>
      </c>
      <c r="J21" s="3" t="s">
        <v>17</v>
      </c>
      <c r="K21" s="2" t="str">
        <f>J21*2196.66</f>
        <v>0</v>
      </c>
      <c r="L21" s="5"/>
    </row>
    <row r="22" spans="1:12" customHeight="1" ht="105" outlineLevel="4">
      <c r="A22" s="1"/>
      <c r="B22" s="1">
        <v>837039</v>
      </c>
      <c r="C22" s="1" t="s">
        <v>75</v>
      </c>
      <c r="D22" s="1" t="s">
        <v>76</v>
      </c>
      <c r="E22" s="2" t="s">
        <v>77</v>
      </c>
      <c r="F22" s="2" t="s">
        <v>78</v>
      </c>
      <c r="G22" s="2">
        <v>3</v>
      </c>
      <c r="H22" s="2">
        <v>0</v>
      </c>
      <c r="I22" s="1">
        <v>0</v>
      </c>
      <c r="J22" s="3" t="s">
        <v>17</v>
      </c>
      <c r="K22" s="2" t="str">
        <f>J22*1656.92</f>
        <v>0</v>
      </c>
      <c r="L22" s="5"/>
    </row>
    <row r="23" spans="1:12" customHeight="1" ht="105" outlineLevel="4">
      <c r="A23" s="1"/>
      <c r="B23" s="1">
        <v>868667</v>
      </c>
      <c r="C23" s="1" t="s">
        <v>79</v>
      </c>
      <c r="D23" s="1" t="s">
        <v>80</v>
      </c>
      <c r="E23" s="2" t="s">
        <v>81</v>
      </c>
      <c r="F23" s="2" t="s">
        <v>82</v>
      </c>
      <c r="G23" s="2" t="s">
        <v>83</v>
      </c>
      <c r="H23" s="2">
        <v>0</v>
      </c>
      <c r="I23" s="1">
        <v>0</v>
      </c>
      <c r="J23" s="3" t="s">
        <v>17</v>
      </c>
      <c r="K23" s="2" t="str">
        <f>J23*0.00</f>
        <v>0</v>
      </c>
      <c r="L23" s="5"/>
    </row>
    <row r="24" spans="1:12" customHeight="1" ht="105" outlineLevel="4">
      <c r="A24" s="1"/>
      <c r="B24" s="1">
        <v>885130</v>
      </c>
      <c r="C24" s="1" t="s">
        <v>84</v>
      </c>
      <c r="D24" s="1" t="s">
        <v>85</v>
      </c>
      <c r="E24" s="2" t="s">
        <v>86</v>
      </c>
      <c r="F24" s="2" t="s">
        <v>87</v>
      </c>
      <c r="G24" s="2" t="s">
        <v>83</v>
      </c>
      <c r="H24" s="2">
        <v>0</v>
      </c>
      <c r="I24" s="1">
        <v>0</v>
      </c>
      <c r="J24" s="3" t="s">
        <v>17</v>
      </c>
      <c r="K24" s="2" t="str">
        <f>J24*2948.65</f>
        <v>0</v>
      </c>
      <c r="L24" s="5"/>
    </row>
    <row r="25" spans="1:12" outlineLevel="2">
      <c r="A25" s="8" t="s">
        <v>88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customHeight="1" ht="105" outlineLevel="4">
      <c r="A26" s="1"/>
      <c r="B26" s="1">
        <v>821358</v>
      </c>
      <c r="C26" s="1" t="s">
        <v>89</v>
      </c>
      <c r="D26" s="1" t="s">
        <v>90</v>
      </c>
      <c r="E26" s="2" t="s">
        <v>91</v>
      </c>
      <c r="F26" s="2" t="s">
        <v>92</v>
      </c>
      <c r="G26" s="2" t="s">
        <v>83</v>
      </c>
      <c r="H26" s="2" t="s">
        <v>93</v>
      </c>
      <c r="I26" s="1">
        <v>0</v>
      </c>
      <c r="J26" s="3" t="s">
        <v>17</v>
      </c>
      <c r="K26" s="2" t="str">
        <f>J26*2962.00</f>
        <v>0</v>
      </c>
      <c r="L26" s="5"/>
    </row>
    <row r="27" spans="1:12" customHeight="1" ht="105" outlineLevel="4">
      <c r="A27" s="1"/>
      <c r="B27" s="1">
        <v>821364</v>
      </c>
      <c r="C27" s="1" t="s">
        <v>94</v>
      </c>
      <c r="D27" s="1" t="s">
        <v>95</v>
      </c>
      <c r="E27" s="2" t="s">
        <v>96</v>
      </c>
      <c r="F27" s="2" t="s">
        <v>92</v>
      </c>
      <c r="G27" s="2" t="s">
        <v>83</v>
      </c>
      <c r="H27" s="2" t="s">
        <v>93</v>
      </c>
      <c r="I27" s="1">
        <v>0</v>
      </c>
      <c r="J27" s="3" t="s">
        <v>17</v>
      </c>
      <c r="K27" s="2" t="str">
        <f>J27*2962.00</f>
        <v>0</v>
      </c>
      <c r="L27" s="5"/>
    </row>
    <row r="28" spans="1:12" customHeight="1" ht="105" outlineLevel="4">
      <c r="A28" s="1"/>
      <c r="B28" s="1">
        <v>889953</v>
      </c>
      <c r="C28" s="1" t="s">
        <v>97</v>
      </c>
      <c r="D28" s="1" t="s">
        <v>98</v>
      </c>
      <c r="E28" s="2" t="s">
        <v>99</v>
      </c>
      <c r="F28" s="2" t="s">
        <v>100</v>
      </c>
      <c r="G28" s="2">
        <v>5</v>
      </c>
      <c r="H28" s="2" t="s">
        <v>101</v>
      </c>
      <c r="I28" s="1">
        <v>0</v>
      </c>
      <c r="J28" s="3" t="s">
        <v>17</v>
      </c>
      <c r="K28" s="2" t="str">
        <f>J28*1410.00</f>
        <v>0</v>
      </c>
      <c r="L28" s="5"/>
    </row>
    <row r="29" spans="1:12" customHeight="1" ht="105" outlineLevel="4">
      <c r="A29" s="1"/>
      <c r="B29" s="1">
        <v>889740</v>
      </c>
      <c r="C29" s="1" t="s">
        <v>102</v>
      </c>
      <c r="D29" s="1" t="s">
        <v>103</v>
      </c>
      <c r="E29" s="2" t="s">
        <v>104</v>
      </c>
      <c r="F29" s="2" t="s">
        <v>100</v>
      </c>
      <c r="G29" s="2">
        <v>0</v>
      </c>
      <c r="H29" s="2" t="s">
        <v>93</v>
      </c>
      <c r="I29" s="1">
        <v>0</v>
      </c>
      <c r="J29" s="3" t="s">
        <v>17</v>
      </c>
      <c r="K29" s="2" t="str">
        <f>J29*1410.00</f>
        <v>0</v>
      </c>
      <c r="L29" s="5"/>
    </row>
    <row r="30" spans="1:12" customHeight="1" ht="105" outlineLevel="4">
      <c r="A30" s="1"/>
      <c r="B30" s="1">
        <v>890199</v>
      </c>
      <c r="C30" s="1" t="s">
        <v>105</v>
      </c>
      <c r="D30" s="1" t="s">
        <v>106</v>
      </c>
      <c r="E30" s="2" t="s">
        <v>107</v>
      </c>
      <c r="F30" s="2" t="s">
        <v>108</v>
      </c>
      <c r="G30" s="2">
        <v>7</v>
      </c>
      <c r="H30" s="2" t="s">
        <v>93</v>
      </c>
      <c r="I30" s="1">
        <v>0</v>
      </c>
      <c r="J30" s="3" t="s">
        <v>17</v>
      </c>
      <c r="K30" s="2" t="str">
        <f>J30*3859.00</f>
        <v>0</v>
      </c>
      <c r="L30" s="5"/>
    </row>
    <row r="31" spans="1:12" outlineLevel="2">
      <c r="A31" s="8" t="s">
        <v>109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877729</v>
      </c>
      <c r="C32" s="1" t="s">
        <v>110</v>
      </c>
      <c r="D32" s="1"/>
      <c r="E32" s="2" t="s">
        <v>111</v>
      </c>
      <c r="F32" s="2" t="s">
        <v>112</v>
      </c>
      <c r="G32" s="2">
        <v>6</v>
      </c>
      <c r="H32" s="2">
        <v>0</v>
      </c>
      <c r="I32" s="1">
        <v>0</v>
      </c>
      <c r="J32" s="3" t="s">
        <v>17</v>
      </c>
      <c r="K32" s="2" t="str">
        <f>J32*2500.00</f>
        <v>0</v>
      </c>
      <c r="L32" s="5"/>
    </row>
    <row r="33" spans="1:12" outlineLevel="2">
      <c r="A33" s="8" t="s">
        <v>113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883294</v>
      </c>
      <c r="C34" s="1" t="s">
        <v>114</v>
      </c>
      <c r="D34" s="1"/>
      <c r="E34" s="2" t="s">
        <v>115</v>
      </c>
      <c r="F34" s="2" t="s">
        <v>116</v>
      </c>
      <c r="G34" s="2" t="s">
        <v>83</v>
      </c>
      <c r="H34" s="2">
        <v>0</v>
      </c>
      <c r="I34" s="1">
        <v>0</v>
      </c>
      <c r="J34" s="3" t="s">
        <v>17</v>
      </c>
      <c r="K34" s="2" t="str">
        <f>J34*1317.50</f>
        <v>0</v>
      </c>
      <c r="L34" s="5"/>
    </row>
    <row r="35" spans="1:12" customHeight="1" ht="105" outlineLevel="4">
      <c r="A35" s="1"/>
      <c r="B35" s="1">
        <v>883295</v>
      </c>
      <c r="C35" s="1" t="s">
        <v>117</v>
      </c>
      <c r="D35" s="1"/>
      <c r="E35" s="2" t="s">
        <v>118</v>
      </c>
      <c r="F35" s="2" t="s">
        <v>119</v>
      </c>
      <c r="G35" s="2">
        <v>3</v>
      </c>
      <c r="H35" s="2">
        <v>0</v>
      </c>
      <c r="I35" s="1">
        <v>0</v>
      </c>
      <c r="J35" s="3" t="s">
        <v>17</v>
      </c>
      <c r="K35" s="2" t="str">
        <f>J35*1997.50</f>
        <v>0</v>
      </c>
      <c r="L3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0:K20"/>
    <mergeCell ref="A25:K25"/>
    <mergeCell ref="A31:K31"/>
    <mergeCell ref="A33:K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2026-03-04T23:04:22+03:00</dcterms:created>
  <dcterms:modified xsi:type="dcterms:W3CDTF">2026-03-04T23:04:22+03:00</dcterms:modified>
  <dc:title>Untitled Spreadsheet</dc:title>
  <dc:description/>
  <dc:subject/>
  <cp:keywords/>
  <cp:category/>
</cp:coreProperties>
</file>