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<sst xmlns="http://schemas.openxmlformats.org/spreadsheetml/2006/main" uniqueCount="122">
  <si>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</si>
  <si>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</si>
  <si>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</si>
  <si>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</si>
  <si>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</si>
  <si>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</si>
  <si>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</si>
  <si>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</si>
  <si>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</si>
  <si>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</si>
  <si>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Предохранительная арматура</t>
  </si>
  <si>
    <t>Воздухоотводчики</t>
  </si>
  <si>
    <t>Воздухоотводчики VALTEC</t>
  </si>
  <si>
    <t>VLC-431001</t>
  </si>
  <si>
    <t>VT.502.NH.04</t>
  </si>
  <si>
    <t>Воздухоотводчик автомат. 1/2" (NEW) (20 /120шт)</t>
  </si>
  <si>
    <t>735.00 руб.</t>
  </si>
  <si>
    <t>&gt;50</t>
  </si>
  <si>
    <t>&gt;1000</t>
  </si>
  <si>
    <t>шт</t>
  </si>
  <si>
    <t>VLC-431002</t>
  </si>
  <si>
    <t>VT.502.NV.04</t>
  </si>
  <si>
    <t>Воздухоотводчик автомат.  верт. 1/2"</t>
  </si>
  <si>
    <t>773.00 руб.</t>
  </si>
  <si>
    <t>&gt;25</t>
  </si>
  <si>
    <t>VLC-431003</t>
  </si>
  <si>
    <t>VT.502.NA.04</t>
  </si>
  <si>
    <t>Воздухоотводчик автомат. угл. 1/2"</t>
  </si>
  <si>
    <t>876.00 руб.</t>
  </si>
  <si>
    <t>&gt;10</t>
  </si>
  <si>
    <t>VLC-431004</t>
  </si>
  <si>
    <t>VT.539.N.03</t>
  </si>
  <si>
    <t>Клапан отсекающий 3/8" (50 /400шт)</t>
  </si>
  <si>
    <t>121.00 руб.</t>
  </si>
  <si>
    <t>VLC-431005</t>
  </si>
  <si>
    <t>VT.539.N.04</t>
  </si>
  <si>
    <t>Клапан отсекающий 1/2" (50 /400шт)</t>
  </si>
  <si>
    <t>204.00 руб.</t>
  </si>
  <si>
    <t>VLC-900602</t>
  </si>
  <si>
    <t>VT.502.N.04</t>
  </si>
  <si>
    <t>Воздухоотводчик автомат. 1/2"</t>
  </si>
  <si>
    <t>750.00 руб.</t>
  </si>
  <si>
    <t>&gt;500</t>
  </si>
  <si>
    <t>VLC-900603</t>
  </si>
  <si>
    <t>VT.539.NO.04</t>
  </si>
  <si>
    <t>Клапан отсекающий для монтажа автоматического воздухоотводчика</t>
  </si>
  <si>
    <t>205.00 руб.</t>
  </si>
  <si>
    <t>VLC-901055</t>
  </si>
  <si>
    <t>Автоматический поплавковый воздухоотводчик Flovent 1/2</t>
  </si>
  <si>
    <t>0.00 руб.</t>
  </si>
  <si>
    <t>&gt;100</t>
  </si>
  <si>
    <t>VLC-901067</t>
  </si>
  <si>
    <t>VT.502.ON.04</t>
  </si>
  <si>
    <t>Воздухоотводчик автомат. 1/2" ( без уплотн. кольца )</t>
  </si>
  <si>
    <t>688.00 руб.</t>
  </si>
  <si>
    <t>Воздухоотводчики VIEIR</t>
  </si>
  <si>
    <t>SOS-220001</t>
  </si>
  <si>
    <t>PF500</t>
  </si>
  <si>
    <t>Воздухоотводчик автомат. прямой 1/2" VR никель (1/100шт)</t>
  </si>
  <si>
    <t>431.20 руб.</t>
  </si>
  <si>
    <t>SOS-220002</t>
  </si>
  <si>
    <t>PF505</t>
  </si>
  <si>
    <t>Воздухоотводчик автомат. угловой 1/2" VR никель(1/100шт)</t>
  </si>
  <si>
    <t>385.00 руб.</t>
  </si>
  <si>
    <t>SOS-220003</t>
  </si>
  <si>
    <t>PF504</t>
  </si>
  <si>
    <t>Воздухоотводчик с обратным клапаном 1/2" ХРОМ (100/1шт)</t>
  </si>
  <si>
    <t>417.34 руб.</t>
  </si>
  <si>
    <t>SOS-220004</t>
  </si>
  <si>
    <t>PF501</t>
  </si>
  <si>
    <t>Воздухоотводчик автомат. угловой 1/2 латунь (1/100шт)</t>
  </si>
  <si>
    <t>480.48 руб.</t>
  </si>
  <si>
    <t>SOS-220005</t>
  </si>
  <si>
    <t>PF503</t>
  </si>
  <si>
    <t>Воздухоотводчик с обратным клапаном 1/2" ЛАТУНЬ (100/1шт)</t>
  </si>
  <si>
    <t>531.30 руб.</t>
  </si>
  <si>
    <t>SOS-220006</t>
  </si>
  <si>
    <t>PF506</t>
  </si>
  <si>
    <t>474.32 руб.</t>
  </si>
  <si>
    <t>SOS-220007</t>
  </si>
  <si>
    <t>PF502</t>
  </si>
  <si>
    <t>Воздухоотводчик автомат. прямой 1/2" VR латунь (1/100шт)</t>
  </si>
  <si>
    <t>425.04 руб.</t>
  </si>
  <si>
    <t>SOS-220008</t>
  </si>
  <si>
    <t>PF507</t>
  </si>
  <si>
    <t>Воздухоотводчик автомат. прямой 1/2 , Никель   ViEiR  (150/1шт)</t>
  </si>
  <si>
    <t>405.02 руб.</t>
  </si>
  <si>
    <t>SOS-220009</t>
  </si>
  <si>
    <t>PF508</t>
  </si>
  <si>
    <t>Воздухоотводчик автомат. прямой 1/2" VR никель(1/100шт)</t>
  </si>
  <si>
    <t>486.64 руб.</t>
  </si>
  <si>
    <t>VER-000848</t>
  </si>
  <si>
    <t>VPF511</t>
  </si>
  <si>
    <t>Воздухоотводчик с обратным клапаном 1/2" (100/1шт)</t>
  </si>
  <si>
    <t>589.82 руб.</t>
  </si>
  <si>
    <t>VER-000849</t>
  </si>
  <si>
    <t>VPF511-N</t>
  </si>
  <si>
    <t>Воздухоотводчик с обратным клапаном,никелированный 1/2" (100/1шт)</t>
  </si>
  <si>
    <t>599.06 руб.</t>
  </si>
  <si>
    <t>Воздухоотводчики ZEGOR</t>
  </si>
  <si>
    <t>ZGR-000106</t>
  </si>
  <si>
    <t>QS-3441</t>
  </si>
  <si>
    <t>Воздухоотводчик автомат. ZEGOR 3/8  прямой ХРОМ в комплекте с отсеч. клапаном 1/2 (1/100шт)</t>
  </si>
  <si>
    <t>376.86 руб.</t>
  </si>
  <si>
    <t>Воздухоотводчики TEBO</t>
  </si>
  <si>
    <t>ALT-122007</t>
  </si>
  <si>
    <t>T-АБ.203.12.CN</t>
  </si>
  <si>
    <t>Воздухоотводчик автоматический TEBO НАР 1/2" (1/100)</t>
  </si>
  <si>
    <t>229.77 руб.</t>
  </si>
  <si>
    <t>ALT-122008</t>
  </si>
  <si>
    <t>T-АБ.303.12.CN</t>
  </si>
  <si>
    <t>Отсекающий клапан для воздухоотводчика TEBO НАР 1/2" (50/200)</t>
  </si>
  <si>
    <t>80.90 руб.</t>
  </si>
  <si>
    <t>Воздухоотводчики GAPPO</t>
  </si>
  <si>
    <t>GAP-101012</t>
  </si>
  <si>
    <t>G1458</t>
  </si>
  <si>
    <t>Воздухоотводчик автоматический с отсекающим клапаном 1/2", латунь, Gappo</t>
  </si>
  <si>
    <t>623.30 руб.</t>
  </si>
  <si>
    <t>GAP-101016</t>
  </si>
  <si>
    <t>G1462</t>
  </si>
  <si>
    <t>Клапан отсекающий 1/2 для воздухоотводчика никелированный (40/400шт)</t>
  </si>
  <si>
    <t>134.68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</si>
</sst>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1186274_86a6_11e9_8101_003048fd731b_189ecdfb_a59f_11ee_a526_047c1617b1431.jpeg"/><Relationship Id="rId2" Type="http://schemas.openxmlformats.org/officeDocument/2006/relationships/image" Target="../media/21186278_86a6_11e9_8101_003048fd731b_189ecdff_a59f_11ee_a526_047c1617b1432.jpeg"/><Relationship Id="rId3" Type="http://schemas.openxmlformats.org/officeDocument/2006/relationships/image" Target="../media/2118627b_86a6_11e9_8101_003048fd731b_189ece03_a59f_11ee_a526_047c1617b1433.jpeg"/><Relationship Id="rId4" Type="http://schemas.openxmlformats.org/officeDocument/2006/relationships/image" Target="../media/2118627e_86a6_11e9_8101_003048fd731b_189ece07_a59f_11ee_a526_047c1617b1434.jpeg"/><Relationship Id="rId5" Type="http://schemas.openxmlformats.org/officeDocument/2006/relationships/image" Target="../media/21186282_86a6_11e9_8101_003048fd731b_189ece0b_a59f_11ee_a526_047c1617b1435.jpeg"/><Relationship Id="rId6" Type="http://schemas.openxmlformats.org/officeDocument/2006/relationships/image" Target="../media/ff7d8e3f_3450_11ef_a5e4_047c1617b143_e61c13cd_fcc3_11ef_a6ef_047c1617b1436.jpeg"/><Relationship Id="rId7" Type="http://schemas.openxmlformats.org/officeDocument/2006/relationships/image" Target="../media/ff7d8e41_3450_11ef_a5e4_047c1617b143_4e2a73ec_fcc7_11ef_a6ef_047c1617b1437.jpeg"/><Relationship Id="rId8" Type="http://schemas.openxmlformats.org/officeDocument/2006/relationships/image" Target="../media/145c8a10_551c_11f0_a76e_047c1617b143_579e2404_5a46_11f0_a775_047c1617b1438.jpeg"/><Relationship Id="rId9" Type="http://schemas.openxmlformats.org/officeDocument/2006/relationships/image" Target="../media/9bfb105f_78e1_11f0_a79f_047c1617b143_85576915_7c1e_11f0_a7a3_047c1617b1439.jpeg"/><Relationship Id="rId10" Type="http://schemas.openxmlformats.org/officeDocument/2006/relationships/image" Target="../media/2118628c_86a6_11e9_8101_003048fd731b_189ecded_a59f_11ee_a526_047c1617b14310.jpeg"/><Relationship Id="rId11" Type="http://schemas.openxmlformats.org/officeDocument/2006/relationships/image" Target="../media/21186290_86a6_11e9_8101_003048fd731b_189ecdee_a59f_11ee_a526_047c1617b14311.jpeg"/><Relationship Id="rId12" Type="http://schemas.openxmlformats.org/officeDocument/2006/relationships/image" Target="../media/21186294_86a6_11e9_8101_003048fd731b_189ecdef_a59f_11ee_a526_047c1617b14312.jpeg"/><Relationship Id="rId13" Type="http://schemas.openxmlformats.org/officeDocument/2006/relationships/image" Target="../media/21186298_86a6_11e9_8101_003048fd731b_189ecdf0_a59f_11ee_a526_047c1617b14313.jpeg"/><Relationship Id="rId14" Type="http://schemas.openxmlformats.org/officeDocument/2006/relationships/image" Target="../media/2118629c_86a6_11e9_8101_003048fd731b_6f54f19b_11fe_11ef_a5b8_047c1617b14314.png"/><Relationship Id="rId15" Type="http://schemas.openxmlformats.org/officeDocument/2006/relationships/image" Target="../media/2a604763_f967_11e9_810b_003048fd731b_189ecdf2_a59f_11ee_a526_047c1617b14315.jpeg"/><Relationship Id="rId16" Type="http://schemas.openxmlformats.org/officeDocument/2006/relationships/image" Target="../media/e1867f0f_3767_11ea_810f_003048fd731b_189ecdf3_a59f_11ee_a526_047c1617b14316.jpeg"/><Relationship Id="rId17" Type="http://schemas.openxmlformats.org/officeDocument/2006/relationships/image" Target="../media/1fcb3138_5f91_11eb_822d_003048fd731b_189ecdf4_a59f_11ee_a526_047c1617b14317.jpeg"/><Relationship Id="rId18" Type="http://schemas.openxmlformats.org/officeDocument/2006/relationships/image" Target="../media/65198544_39f6_11eb_81fc_003048fd731b_189ecdf7_a59f_11ee_a526_047c1617b14318.jpeg"/><Relationship Id="rId19" Type="http://schemas.openxmlformats.org/officeDocument/2006/relationships/image" Target="../media/be281c70_f776_11ee_a595_047c1617b143_14e1e0ed_f93d_11ef_a6ea_047c1617b14319.jpeg"/><Relationship Id="rId20" Type="http://schemas.openxmlformats.org/officeDocument/2006/relationships/image" Target="../media/be281c72_f776_11ee_a595_047c1617b143_14e1e0f0_f93d_11ef_a6ea_047c1617b14320.jpeg"/><Relationship Id="rId21" Type="http://schemas.openxmlformats.org/officeDocument/2006/relationships/image" Target="../media/5540d7b1_f5a0_11eb_8302_003048fd731b_a1555440_602e_11ec_a20b_00259070b48721.jpeg"/><Relationship Id="rId22" Type="http://schemas.openxmlformats.org/officeDocument/2006/relationships/image" Target="../media/314559e6_e840_11ef_a6d5_047c1617b143_5dcd87d5_5a46_11f0_a775_047c1617b14322.jpeg"/><Relationship Id="rId23" Type="http://schemas.openxmlformats.org/officeDocument/2006/relationships/image" Target="../media/314559e8_e840_11ef_a6d5_047c1617b143_5dcd87d7_5a46_11f0_a775_047c1617b14323.jpeg"/><Relationship Id="rId24" Type="http://schemas.openxmlformats.org/officeDocument/2006/relationships/image" Target="../media/211804d9_ce2b_11f0_a80d_047c1617b143_ab7d9000_d05b_11f0_a810_047c1617b14324.jpeg"/><Relationship Id="rId25" Type="http://schemas.openxmlformats.org/officeDocument/2006/relationships/image" Target="../media/211804e1_ce2b_11f0_a80d_047c1617b143_ab7d8ffa_d05b_11f0_a810_047c1617b1432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1" name="Image_27" descr="Image_27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2" name="Image_29" descr="Image_29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3" name="Image_30" descr="Image_30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4" name="Image_32" descr="Image_32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5" name="Image_33" descr="Image_33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3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SUM(J2:J33)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821380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1">
        <v>0</v>
      </c>
      <c r="J5" s="3" t="s">
        <v>19</v>
      </c>
      <c r="K5" s="2" t="str">
        <f>J5*735.00</f>
        <v>0</v>
      </c>
      <c r="L5" s="5"/>
    </row>
    <row r="6" spans="1:12" customHeight="1" ht="105" outlineLevel="4">
      <c r="A6" s="1"/>
      <c r="B6" s="1">
        <v>821381</v>
      </c>
      <c r="C6" s="1" t="s">
        <v>20</v>
      </c>
      <c r="D6" s="1" t="s">
        <v>21</v>
      </c>
      <c r="E6" s="2" t="s">
        <v>22</v>
      </c>
      <c r="F6" s="2" t="s">
        <v>23</v>
      </c>
      <c r="G6" s="2" t="s">
        <v>24</v>
      </c>
      <c r="H6" s="2" t="s">
        <v>18</v>
      </c>
      <c r="I6" s="1">
        <v>0</v>
      </c>
      <c r="J6" s="3" t="s">
        <v>19</v>
      </c>
      <c r="K6" s="2" t="str">
        <f>J6*773.00</f>
        <v>0</v>
      </c>
      <c r="L6" s="5"/>
    </row>
    <row r="7" spans="1:12" customHeight="1" ht="105" outlineLevel="4">
      <c r="A7" s="1"/>
      <c r="B7" s="1">
        <v>821382</v>
      </c>
      <c r="C7" s="1" t="s">
        <v>25</v>
      </c>
      <c r="D7" s="1" t="s">
        <v>26</v>
      </c>
      <c r="E7" s="2" t="s">
        <v>27</v>
      </c>
      <c r="F7" s="2" t="s">
        <v>28</v>
      </c>
      <c r="G7" s="2" t="s">
        <v>29</v>
      </c>
      <c r="H7" s="2" t="s">
        <v>18</v>
      </c>
      <c r="I7" s="1">
        <v>0</v>
      </c>
      <c r="J7" s="3" t="s">
        <v>19</v>
      </c>
      <c r="K7" s="2" t="str">
        <f>J7*876.00</f>
        <v>0</v>
      </c>
      <c r="L7" s="5"/>
    </row>
    <row r="8" spans="1:12" customHeight="1" ht="105" outlineLevel="4">
      <c r="A8" s="1"/>
      <c r="B8" s="1">
        <v>821383</v>
      </c>
      <c r="C8" s="1" t="s">
        <v>30</v>
      </c>
      <c r="D8" s="1" t="s">
        <v>31</v>
      </c>
      <c r="E8" s="2" t="s">
        <v>32</v>
      </c>
      <c r="F8" s="2" t="s">
        <v>33</v>
      </c>
      <c r="G8" s="2">
        <v>10</v>
      </c>
      <c r="H8" s="2">
        <v>0</v>
      </c>
      <c r="I8" s="1">
        <v>0</v>
      </c>
      <c r="J8" s="3" t="s">
        <v>19</v>
      </c>
      <c r="K8" s="2" t="str">
        <f>J8*121.00</f>
        <v>0</v>
      </c>
      <c r="L8" s="5"/>
    </row>
    <row r="9" spans="1:12" customHeight="1" ht="105" outlineLevel="4">
      <c r="A9" s="1"/>
      <c r="B9" s="1">
        <v>821384</v>
      </c>
      <c r="C9" s="1" t="s">
        <v>34</v>
      </c>
      <c r="D9" s="1" t="s">
        <v>35</v>
      </c>
      <c r="E9" s="2" t="s">
        <v>36</v>
      </c>
      <c r="F9" s="2" t="s">
        <v>37</v>
      </c>
      <c r="G9" s="2">
        <v>0</v>
      </c>
      <c r="H9" s="2" t="s">
        <v>18</v>
      </c>
      <c r="I9" s="1">
        <v>0</v>
      </c>
      <c r="J9" s="3" t="s">
        <v>19</v>
      </c>
      <c r="K9" s="2" t="str">
        <f>J9*204.00</f>
        <v>0</v>
      </c>
      <c r="L9" s="5"/>
    </row>
    <row r="10" spans="1:12" customHeight="1" ht="105" outlineLevel="4">
      <c r="A10" s="1"/>
      <c r="B10" s="1">
        <v>889976</v>
      </c>
      <c r="C10" s="1" t="s">
        <v>38</v>
      </c>
      <c r="D10" s="1" t="s">
        <v>39</v>
      </c>
      <c r="E10" s="2" t="s">
        <v>40</v>
      </c>
      <c r="F10" s="2" t="s">
        <v>41</v>
      </c>
      <c r="G10" s="2">
        <v>0</v>
      </c>
      <c r="H10" s="2" t="s">
        <v>42</v>
      </c>
      <c r="I10" s="1">
        <v>0</v>
      </c>
      <c r="J10" s="3" t="s">
        <v>19</v>
      </c>
      <c r="K10" s="2" t="str">
        <f>J10*750.00</f>
        <v>0</v>
      </c>
      <c r="L10" s="5"/>
    </row>
    <row r="11" spans="1:12" customHeight="1" ht="105" outlineLevel="4">
      <c r="A11" s="1"/>
      <c r="B11" s="1">
        <v>889977</v>
      </c>
      <c r="C11" s="1" t="s">
        <v>43</v>
      </c>
      <c r="D11" s="1" t="s">
        <v>44</v>
      </c>
      <c r="E11" s="2" t="s">
        <v>45</v>
      </c>
      <c r="F11" s="2" t="s">
        <v>46</v>
      </c>
      <c r="G11" s="2" t="s">
        <v>24</v>
      </c>
      <c r="H11" s="2" t="s">
        <v>18</v>
      </c>
      <c r="I11" s="1">
        <v>0</v>
      </c>
      <c r="J11" s="3" t="s">
        <v>19</v>
      </c>
      <c r="K11" s="2" t="str">
        <f>J11*205.00</f>
        <v>0</v>
      </c>
      <c r="L11" s="5"/>
    </row>
    <row r="12" spans="1:12" customHeight="1" ht="105" outlineLevel="4">
      <c r="A12" s="1"/>
      <c r="B12" s="1">
        <v>890081</v>
      </c>
      <c r="C12" s="1" t="s">
        <v>47</v>
      </c>
      <c r="D12" s="1">
        <v>27722</v>
      </c>
      <c r="E12" s="2" t="s">
        <v>48</v>
      </c>
      <c r="F12" s="2" t="s">
        <v>49</v>
      </c>
      <c r="G12" s="2">
        <v>0</v>
      </c>
      <c r="H12" s="2" t="s">
        <v>50</v>
      </c>
      <c r="I12" s="1">
        <v>0</v>
      </c>
      <c r="J12" s="3" t="s">
        <v>19</v>
      </c>
      <c r="K12" s="2" t="str">
        <f>J12*0.00</f>
        <v>0</v>
      </c>
      <c r="L12" s="5"/>
    </row>
    <row r="13" spans="1:12" customHeight="1" ht="105" outlineLevel="4">
      <c r="A13" s="1"/>
      <c r="B13" s="1">
        <v>890093</v>
      </c>
      <c r="C13" s="1" t="s">
        <v>51</v>
      </c>
      <c r="D13" s="1" t="s">
        <v>52</v>
      </c>
      <c r="E13" s="2" t="s">
        <v>53</v>
      </c>
      <c r="F13" s="2" t="s">
        <v>54</v>
      </c>
      <c r="G13" s="2">
        <v>0</v>
      </c>
      <c r="H13" s="2" t="s">
        <v>50</v>
      </c>
      <c r="I13" s="1">
        <v>0</v>
      </c>
      <c r="J13" s="3" t="s">
        <v>19</v>
      </c>
      <c r="K13" s="2" t="str">
        <f>J13*688.00</f>
        <v>0</v>
      </c>
      <c r="L13" s="5"/>
    </row>
    <row r="14" spans="1:12" outlineLevel="2">
      <c r="A14" s="8" t="s">
        <v>55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5"/>
    </row>
    <row r="15" spans="1:12" customHeight="1" ht="105" outlineLevel="4">
      <c r="A15" s="1"/>
      <c r="B15" s="1">
        <v>821385</v>
      </c>
      <c r="C15" s="1" t="s">
        <v>56</v>
      </c>
      <c r="D15" s="1" t="s">
        <v>57</v>
      </c>
      <c r="E15" s="2" t="s">
        <v>58</v>
      </c>
      <c r="F15" s="2" t="s">
        <v>59</v>
      </c>
      <c r="G15" s="2">
        <v>0</v>
      </c>
      <c r="H15" s="2">
        <v>0</v>
      </c>
      <c r="I15" s="1">
        <v>0</v>
      </c>
      <c r="J15" s="3" t="s">
        <v>19</v>
      </c>
      <c r="K15" s="2" t="str">
        <f>J15*431.20</f>
        <v>0</v>
      </c>
      <c r="L15" s="5"/>
    </row>
    <row r="16" spans="1:12" customHeight="1" ht="105" outlineLevel="4">
      <c r="A16" s="1"/>
      <c r="B16" s="1">
        <v>821386</v>
      </c>
      <c r="C16" s="1" t="s">
        <v>60</v>
      </c>
      <c r="D16" s="1" t="s">
        <v>61</v>
      </c>
      <c r="E16" s="2" t="s">
        <v>62</v>
      </c>
      <c r="F16" s="2" t="s">
        <v>63</v>
      </c>
      <c r="G16" s="2">
        <v>10</v>
      </c>
      <c r="H16" s="2">
        <v>0</v>
      </c>
      <c r="I16" s="1">
        <v>0</v>
      </c>
      <c r="J16" s="3" t="s">
        <v>19</v>
      </c>
      <c r="K16" s="2" t="str">
        <f>J16*385.00</f>
        <v>0</v>
      </c>
      <c r="L16" s="5"/>
    </row>
    <row r="17" spans="1:12" customHeight="1" ht="105" outlineLevel="4">
      <c r="A17" s="1"/>
      <c r="B17" s="1">
        <v>821387</v>
      </c>
      <c r="C17" s="1" t="s">
        <v>64</v>
      </c>
      <c r="D17" s="1" t="s">
        <v>65</v>
      </c>
      <c r="E17" s="2" t="s">
        <v>66</v>
      </c>
      <c r="F17" s="2" t="s">
        <v>67</v>
      </c>
      <c r="G17" s="2">
        <v>2</v>
      </c>
      <c r="H17" s="2">
        <v>0</v>
      </c>
      <c r="I17" s="1">
        <v>0</v>
      </c>
      <c r="J17" s="3" t="s">
        <v>19</v>
      </c>
      <c r="K17" s="2" t="str">
        <f>J17*417.34</f>
        <v>0</v>
      </c>
      <c r="L17" s="5"/>
    </row>
    <row r="18" spans="1:12" customHeight="1" ht="105" outlineLevel="4">
      <c r="A18" s="1"/>
      <c r="B18" s="1">
        <v>821388</v>
      </c>
      <c r="C18" s="1" t="s">
        <v>68</v>
      </c>
      <c r="D18" s="1" t="s">
        <v>69</v>
      </c>
      <c r="E18" s="2" t="s">
        <v>70</v>
      </c>
      <c r="F18" s="2" t="s">
        <v>71</v>
      </c>
      <c r="G18" s="2">
        <v>0</v>
      </c>
      <c r="H18" s="2">
        <v>0</v>
      </c>
      <c r="I18" s="1">
        <v>0</v>
      </c>
      <c r="J18" s="3" t="s">
        <v>19</v>
      </c>
      <c r="K18" s="2" t="str">
        <f>J18*480.48</f>
        <v>0</v>
      </c>
      <c r="L18" s="5"/>
    </row>
    <row r="19" spans="1:12" customHeight="1" ht="105" outlineLevel="4">
      <c r="A19" s="1"/>
      <c r="B19" s="1">
        <v>821389</v>
      </c>
      <c r="C19" s="1" t="s">
        <v>72</v>
      </c>
      <c r="D19" s="1" t="s">
        <v>73</v>
      </c>
      <c r="E19" s="2" t="s">
        <v>74</v>
      </c>
      <c r="F19" s="2" t="s">
        <v>75</v>
      </c>
      <c r="G19" s="2">
        <v>0</v>
      </c>
      <c r="H19" s="2">
        <v>0</v>
      </c>
      <c r="I19" s="1">
        <v>0</v>
      </c>
      <c r="J19" s="3" t="s">
        <v>19</v>
      </c>
      <c r="K19" s="2" t="str">
        <f>J19*531.30</f>
        <v>0</v>
      </c>
      <c r="L19" s="5"/>
    </row>
    <row r="20" spans="1:12" customHeight="1" ht="105" outlineLevel="4">
      <c r="A20" s="1"/>
      <c r="B20" s="1">
        <v>824110</v>
      </c>
      <c r="C20" s="1" t="s">
        <v>76</v>
      </c>
      <c r="D20" s="1" t="s">
        <v>77</v>
      </c>
      <c r="E20" s="2" t="s">
        <v>62</v>
      </c>
      <c r="F20" s="2" t="s">
        <v>78</v>
      </c>
      <c r="G20" s="2">
        <v>6</v>
      </c>
      <c r="H20" s="2">
        <v>0</v>
      </c>
      <c r="I20" s="1">
        <v>0</v>
      </c>
      <c r="J20" s="3" t="s">
        <v>19</v>
      </c>
      <c r="K20" s="2" t="str">
        <f>J20*474.32</f>
        <v>0</v>
      </c>
      <c r="L20" s="5"/>
    </row>
    <row r="21" spans="1:12" customHeight="1" ht="105" outlineLevel="4">
      <c r="A21" s="1"/>
      <c r="B21" s="1">
        <v>824805</v>
      </c>
      <c r="C21" s="1" t="s">
        <v>79</v>
      </c>
      <c r="D21" s="1" t="s">
        <v>80</v>
      </c>
      <c r="E21" s="2" t="s">
        <v>81</v>
      </c>
      <c r="F21" s="2" t="s">
        <v>82</v>
      </c>
      <c r="G21" s="2">
        <v>0</v>
      </c>
      <c r="H21" s="2">
        <v>0</v>
      </c>
      <c r="I21" s="1">
        <v>0</v>
      </c>
      <c r="J21" s="3" t="s">
        <v>19</v>
      </c>
      <c r="K21" s="2" t="str">
        <f>J21*425.04</f>
        <v>0</v>
      </c>
      <c r="L21" s="5"/>
    </row>
    <row r="22" spans="1:12" customHeight="1" ht="105" outlineLevel="4">
      <c r="A22" s="1"/>
      <c r="B22" s="1">
        <v>834453</v>
      </c>
      <c r="C22" s="1" t="s">
        <v>83</v>
      </c>
      <c r="D22" s="1" t="s">
        <v>84</v>
      </c>
      <c r="E22" s="2" t="s">
        <v>85</v>
      </c>
      <c r="F22" s="2" t="s">
        <v>86</v>
      </c>
      <c r="G22" s="2">
        <v>6</v>
      </c>
      <c r="H22" s="2">
        <v>0</v>
      </c>
      <c r="I22" s="1">
        <v>0</v>
      </c>
      <c r="J22" s="3" t="s">
        <v>19</v>
      </c>
      <c r="K22" s="2" t="str">
        <f>J22*405.02</f>
        <v>0</v>
      </c>
      <c r="L22" s="5"/>
    </row>
    <row r="23" spans="1:12" customHeight="1" ht="105" outlineLevel="4">
      <c r="A23" s="1"/>
      <c r="B23" s="1">
        <v>830632</v>
      </c>
      <c r="C23" s="1" t="s">
        <v>87</v>
      </c>
      <c r="D23" s="1" t="s">
        <v>88</v>
      </c>
      <c r="E23" s="2" t="s">
        <v>89</v>
      </c>
      <c r="F23" s="2" t="s">
        <v>90</v>
      </c>
      <c r="G23" s="2" t="s">
        <v>24</v>
      </c>
      <c r="H23" s="2">
        <v>0</v>
      </c>
      <c r="I23" s="1">
        <v>0</v>
      </c>
      <c r="J23" s="3" t="s">
        <v>19</v>
      </c>
      <c r="K23" s="2" t="str">
        <f>J23*486.64</f>
        <v>0</v>
      </c>
      <c r="L23" s="5"/>
    </row>
    <row r="24" spans="1:12" customHeight="1" ht="105" outlineLevel="4">
      <c r="A24" s="1"/>
      <c r="B24" s="1">
        <v>884632</v>
      </c>
      <c r="C24" s="1" t="s">
        <v>91</v>
      </c>
      <c r="D24" s="1" t="s">
        <v>92</v>
      </c>
      <c r="E24" s="2" t="s">
        <v>93</v>
      </c>
      <c r="F24" s="2" t="s">
        <v>94</v>
      </c>
      <c r="G24" s="2" t="s">
        <v>24</v>
      </c>
      <c r="H24" s="2">
        <v>0</v>
      </c>
      <c r="I24" s="1">
        <v>0</v>
      </c>
      <c r="J24" s="3" t="s">
        <v>19</v>
      </c>
      <c r="K24" s="2" t="str">
        <f>J24*589.82</f>
        <v>0</v>
      </c>
      <c r="L24" s="5"/>
    </row>
    <row r="25" spans="1:12" customHeight="1" ht="105" outlineLevel="4">
      <c r="A25" s="1"/>
      <c r="B25" s="1">
        <v>884633</v>
      </c>
      <c r="C25" s="1" t="s">
        <v>95</v>
      </c>
      <c r="D25" s="1" t="s">
        <v>96</v>
      </c>
      <c r="E25" s="2" t="s">
        <v>97</v>
      </c>
      <c r="F25" s="2" t="s">
        <v>98</v>
      </c>
      <c r="G25" s="2" t="s">
        <v>50</v>
      </c>
      <c r="H25" s="2">
        <v>0</v>
      </c>
      <c r="I25" s="1">
        <v>0</v>
      </c>
      <c r="J25" s="3" t="s">
        <v>19</v>
      </c>
      <c r="K25" s="2" t="str">
        <f>J25*599.06</f>
        <v>0</v>
      </c>
      <c r="L25" s="5"/>
    </row>
    <row r="26" spans="1:12" outlineLevel="2">
      <c r="A26" s="8" t="s">
        <v>99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5"/>
    </row>
    <row r="27" spans="1:12" customHeight="1" ht="105" outlineLevel="4">
      <c r="A27" s="1"/>
      <c r="B27" s="1">
        <v>837045</v>
      </c>
      <c r="C27" s="1" t="s">
        <v>100</v>
      </c>
      <c r="D27" s="1" t="s">
        <v>101</v>
      </c>
      <c r="E27" s="2" t="s">
        <v>102</v>
      </c>
      <c r="F27" s="2" t="s">
        <v>103</v>
      </c>
      <c r="G27" s="2">
        <v>0</v>
      </c>
      <c r="H27" s="2">
        <v>0</v>
      </c>
      <c r="I27" s="1">
        <v>0</v>
      </c>
      <c r="J27" s="3" t="s">
        <v>19</v>
      </c>
      <c r="K27" s="2" t="str">
        <f>J27*376.86</f>
        <v>0</v>
      </c>
      <c r="L27" s="5"/>
    </row>
    <row r="28" spans="1:12" outlineLevel="2">
      <c r="A28" s="8" t="s">
        <v>104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5"/>
    </row>
    <row r="29" spans="1:12" customHeight="1" ht="105" outlineLevel="4">
      <c r="A29" s="1"/>
      <c r="B29" s="1">
        <v>885404</v>
      </c>
      <c r="C29" s="1" t="s">
        <v>105</v>
      </c>
      <c r="D29" s="1" t="s">
        <v>106</v>
      </c>
      <c r="E29" s="2" t="s">
        <v>107</v>
      </c>
      <c r="F29" s="2" t="s">
        <v>108</v>
      </c>
      <c r="G29" s="2">
        <v>0</v>
      </c>
      <c r="H29" s="2">
        <v>0</v>
      </c>
      <c r="I29" s="1">
        <v>0</v>
      </c>
      <c r="J29" s="3" t="s">
        <v>19</v>
      </c>
      <c r="K29" s="2" t="str">
        <f>J29*229.77</f>
        <v>0</v>
      </c>
      <c r="L29" s="5"/>
    </row>
    <row r="30" spans="1:12" customHeight="1" ht="105" outlineLevel="4">
      <c r="A30" s="1"/>
      <c r="B30" s="1">
        <v>885405</v>
      </c>
      <c r="C30" s="1" t="s">
        <v>109</v>
      </c>
      <c r="D30" s="1" t="s">
        <v>110</v>
      </c>
      <c r="E30" s="2" t="s">
        <v>111</v>
      </c>
      <c r="F30" s="2" t="s">
        <v>112</v>
      </c>
      <c r="G30" s="2">
        <v>0</v>
      </c>
      <c r="H30" s="2">
        <v>0</v>
      </c>
      <c r="I30" s="1">
        <v>0</v>
      </c>
      <c r="J30" s="3" t="s">
        <v>19</v>
      </c>
      <c r="K30" s="2" t="str">
        <f>J30*80.90</f>
        <v>0</v>
      </c>
      <c r="L30" s="5"/>
    </row>
    <row r="31" spans="1:12" outlineLevel="2">
      <c r="A31" s="8" t="s">
        <v>113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5"/>
    </row>
    <row r="32" spans="1:12" customHeight="1" ht="105" outlineLevel="4">
      <c r="A32" s="1"/>
      <c r="B32" s="1">
        <v>954214</v>
      </c>
      <c r="C32" s="1" t="s">
        <v>114</v>
      </c>
      <c r="D32" s="1" t="s">
        <v>115</v>
      </c>
      <c r="E32" s="2" t="s">
        <v>116</v>
      </c>
      <c r="F32" s="2" t="s">
        <v>117</v>
      </c>
      <c r="G32" s="2" t="s">
        <v>24</v>
      </c>
      <c r="H32" s="2">
        <v>0</v>
      </c>
      <c r="I32" s="1">
        <v>0</v>
      </c>
      <c r="J32" s="3" t="s">
        <v>19</v>
      </c>
      <c r="K32" s="2" t="str">
        <f>J32*623.30</f>
        <v>0</v>
      </c>
      <c r="L32" s="5"/>
    </row>
    <row r="33" spans="1:12" customHeight="1" ht="105" outlineLevel="4">
      <c r="A33" s="1"/>
      <c r="B33" s="1">
        <v>954215</v>
      </c>
      <c r="C33" s="1" t="s">
        <v>118</v>
      </c>
      <c r="D33" s="1" t="s">
        <v>119</v>
      </c>
      <c r="E33" s="2" t="s">
        <v>120</v>
      </c>
      <c r="F33" s="2" t="s">
        <v>121</v>
      </c>
      <c r="G33" s="2" t="s">
        <v>24</v>
      </c>
      <c r="H33" s="2">
        <v>0</v>
      </c>
      <c r="I33" s="1">
        <v>0</v>
      </c>
      <c r="J33" s="3" t="s">
        <v>19</v>
      </c>
      <c r="K33" s="2" t="str">
        <f>J33*134.68</f>
        <v>0</v>
      </c>
      <c r="L3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14:K14"/>
    <mergeCell ref="A26:K26"/>
    <mergeCell ref="A28:K28"/>
    <mergeCell ref="A31:K3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2026-08-24T02:23:34+03:00</dcterms:created>
  <dcterms:modified xsi:type="dcterms:W3CDTF">2026-08-24T02:23:34+03:00</dcterms:modified>
  <dc:title>Untitled Spreadsheet</dc:title>
  <dc:description/>
  <dc:subject/>
  <cp:keywords/>
  <cp:category/>
</cp:coreProperties>
</file>