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<sst xmlns="http://schemas.openxmlformats.org/spreadsheetml/2006/main" uniqueCount="149">
  <si>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</si>
  <si>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</si>
  <si>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</si>
  <si>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</si>
  <si>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</si>
  <si>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</si>
  <si>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</si>
  <si>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</si>
  <si>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</si>
  <si>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</si>
  <si>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</si>
  <si>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Редукторы давления</t>
  </si>
  <si>
    <t>Редуктора давления VALTEC</t>
  </si>
  <si>
    <t>VLC-1144001</t>
  </si>
  <si>
    <t>VT.082.N.04</t>
  </si>
  <si>
    <t>Редуктор давления с фильтром и манометром, от 2 до 5 бар 1/2" (1 /36шт)</t>
  </si>
  <si>
    <t>1 721.00 руб.</t>
  </si>
  <si>
    <t>&gt;10</t>
  </si>
  <si>
    <t>&gt;1000</t>
  </si>
  <si>
    <t>шт</t>
  </si>
  <si>
    <t>VLC-1144002</t>
  </si>
  <si>
    <t>VT.082.N.05</t>
  </si>
  <si>
    <t>Редуктор давления с фильтром и манометром, от 2 до 5 бар 3/4"</t>
  </si>
  <si>
    <t>3 326.00 руб.</t>
  </si>
  <si>
    <t>VLC-1144003</t>
  </si>
  <si>
    <t>VT.084.N.04</t>
  </si>
  <si>
    <t>Линейный редуктор -ограничитель расхода 1/2"  (1 /36шт)</t>
  </si>
  <si>
    <t>2 397.00 руб.</t>
  </si>
  <si>
    <t>VLC-1144005</t>
  </si>
  <si>
    <t>VT.085.N.0407</t>
  </si>
  <si>
    <t>-Редуктор давления мембранный, от 1 до 7 бар 1/2" (1 /30шт)</t>
  </si>
  <si>
    <t>4 836.00 руб.</t>
  </si>
  <si>
    <t>VLC-1144006</t>
  </si>
  <si>
    <t>VT.085.N.0507</t>
  </si>
  <si>
    <t>Редуктор давления мембранный, от 1 до 7 бар 3/4" (1 /20шт)</t>
  </si>
  <si>
    <t>6 794.00 руб.</t>
  </si>
  <si>
    <t>VLC-1144008</t>
  </si>
  <si>
    <t>VT.086.N.05</t>
  </si>
  <si>
    <t>Редуктор давления от 1 до 5,5 бар 3/4" (1 /80шт)</t>
  </si>
  <si>
    <t>1 729.00 руб.</t>
  </si>
  <si>
    <t>VLC-1144009</t>
  </si>
  <si>
    <t>VT.087.N.0445</t>
  </si>
  <si>
    <t>Редуктор давления поршневой, от 1 до 4,5 бар 1/2" (1 /48шт)</t>
  </si>
  <si>
    <t>1 378.00 руб.</t>
  </si>
  <si>
    <t>VLC-1144010</t>
  </si>
  <si>
    <t>VT.087.N.0545</t>
  </si>
  <si>
    <t>Редуктор давления поршневой, от 1 до 4,5 бар 3/4" (1 /48шт)</t>
  </si>
  <si>
    <t>1 597.00 руб.</t>
  </si>
  <si>
    <t>VLC-1144011</t>
  </si>
  <si>
    <t>VT.087.N.0645</t>
  </si>
  <si>
    <t>Редуктор давления поршневой, от 1 до 4,5 бар 1" (1 /24шт)</t>
  </si>
  <si>
    <t>7 835.00 руб.</t>
  </si>
  <si>
    <t>VLC-1144012</t>
  </si>
  <si>
    <t>VT.087.N.0745</t>
  </si>
  <si>
    <t>Редуктор давления поршневой, от 1 до 4,5 бар 1 1/4" (1 /12шт)</t>
  </si>
  <si>
    <t>12 064.00 руб.</t>
  </si>
  <si>
    <t>VLC-1144013</t>
  </si>
  <si>
    <t>VT.087.N.0845</t>
  </si>
  <si>
    <t>Редуктор давления поршневой, от 1 до 4,5 бар 1 1/2" 91 /6шт)</t>
  </si>
  <si>
    <t>15 715.00 руб.</t>
  </si>
  <si>
    <t>VLC-1144014</t>
  </si>
  <si>
    <t>VT.087.N.0945</t>
  </si>
  <si>
    <t>Редуктор давления поршневой, от 1 до 4,5 бар 2"</t>
  </si>
  <si>
    <t>22 689.00 руб.</t>
  </si>
  <si>
    <t>VLC-1144016</t>
  </si>
  <si>
    <t>VT.088.N.0455</t>
  </si>
  <si>
    <t>Редуктор давления поршневой с манометром, от 0,5 до 5,5 бар 1/2" (1 /60шт)</t>
  </si>
  <si>
    <t>2 560.00 руб.</t>
  </si>
  <si>
    <t>VLC-1144018</t>
  </si>
  <si>
    <t>VT.515.N.04</t>
  </si>
  <si>
    <t>Подпиточный клапан с фильтром и манометром 1/2" (1 /36шт)</t>
  </si>
  <si>
    <t>2 894.00 руб.</t>
  </si>
  <si>
    <t>&gt;50</t>
  </si>
  <si>
    <t>VLC-1144020</t>
  </si>
  <si>
    <t>Редуктор давления поршневой с манометром, от 0,5 до 5,5 бар 1/2"</t>
  </si>
  <si>
    <t>VLC-900543</t>
  </si>
  <si>
    <t>VT.081.N.04</t>
  </si>
  <si>
    <t>Редуктор давления поршневой, от 2 до 5 бар 1/2"</t>
  </si>
  <si>
    <t>1 078.00 руб.</t>
  </si>
  <si>
    <t>&gt;25</t>
  </si>
  <si>
    <t>VLC-900544</t>
  </si>
  <si>
    <t>VT.083.N.04</t>
  </si>
  <si>
    <t>Редуктор давления поршневой, от 1 до 6 бар 1/2" (1/50шт)</t>
  </si>
  <si>
    <t>1 548.00 руб.</t>
  </si>
  <si>
    <t>&gt;100</t>
  </si>
  <si>
    <t>VLC-900570</t>
  </si>
  <si>
    <t>VT.083.N.05</t>
  </si>
  <si>
    <t>Редуктор давления поршневой регулируемый от 1 до 6 бар, 3/4"</t>
  </si>
  <si>
    <t>1 594.00 руб.</t>
  </si>
  <si>
    <t>VLC-900571</t>
  </si>
  <si>
    <t>VT.089.N.04</t>
  </si>
  <si>
    <t>Редуктор давления мембранный регулируемый 1/2"</t>
  </si>
  <si>
    <t>1 174.00 руб.</t>
  </si>
  <si>
    <t>VLC-900572</t>
  </si>
  <si>
    <t>VT.089.N.05</t>
  </si>
  <si>
    <t>Редуктор давления мембранный регулируемый 3/4"</t>
  </si>
  <si>
    <t>1 361.00 руб.</t>
  </si>
  <si>
    <t>VLC-900573</t>
  </si>
  <si>
    <t>VT.089.N.06</t>
  </si>
  <si>
    <t>Редуктор давления мембранный регулируемый 1"</t>
  </si>
  <si>
    <t>1 442.00 руб.</t>
  </si>
  <si>
    <t>VLC-900574</t>
  </si>
  <si>
    <t>VT.089.N.07</t>
  </si>
  <si>
    <t>Редуктор давления мембранный регулируемый  1 1/4 "</t>
  </si>
  <si>
    <t>3 543.00 руб.</t>
  </si>
  <si>
    <t>VLC-900575</t>
  </si>
  <si>
    <t>VT.089.N.08</t>
  </si>
  <si>
    <t>Редуктор давления мембранный регулируемый 1 1/2"</t>
  </si>
  <si>
    <t>3 713.00 руб.</t>
  </si>
  <si>
    <t>VLC-900622</t>
  </si>
  <si>
    <t>VT.089.N.09</t>
  </si>
  <si>
    <t>Редуктор давления мембранный регулируемый 2"</t>
  </si>
  <si>
    <t>6 724.00 руб.</t>
  </si>
  <si>
    <t>VLC-900623</t>
  </si>
  <si>
    <t>VT.089.NH.06</t>
  </si>
  <si>
    <t>Редуктор давления мембранный регулируемый  с повышенным расходом, 1"</t>
  </si>
  <si>
    <t>1 934.00 руб.</t>
  </si>
  <si>
    <t>VLC-999011</t>
  </si>
  <si>
    <t>VT.085.N.0607</t>
  </si>
  <si>
    <t>Редуктор давления мембранный, от 1 до 7 бар 1"</t>
  </si>
  <si>
    <t>11 599.00 руб.</t>
  </si>
  <si>
    <t>VLC-999012</t>
  </si>
  <si>
    <t>VT.085.N.0707</t>
  </si>
  <si>
    <t>Редуктор давления мембранный, от 1 до 7 бар 1 1/4"</t>
  </si>
  <si>
    <t>17 043.00 руб.</t>
  </si>
  <si>
    <t>VLC-999013</t>
  </si>
  <si>
    <t>VT.085.N.0807</t>
  </si>
  <si>
    <t>Редуктор давления мембранный, от 1 до 7 бар 1 1/2"</t>
  </si>
  <si>
    <t>27 278.00 руб.</t>
  </si>
  <si>
    <t>VLC-999014</t>
  </si>
  <si>
    <t>VT.085.N.0907</t>
  </si>
  <si>
    <t>Редуктор давления мембранный, от 1 до 7 бар 2"</t>
  </si>
  <si>
    <t>42 865.00 руб.</t>
  </si>
  <si>
    <t>VLC-999015</t>
  </si>
  <si>
    <t>VT.086.NH.06</t>
  </si>
  <si>
    <t>Редуктор давления поршневой PN25, от 1 до 5,5 бар 1"</t>
  </si>
  <si>
    <t>4 232.00 руб.</t>
  </si>
  <si>
    <t>VLC-999016</t>
  </si>
  <si>
    <t>VT.086.NH.07</t>
  </si>
  <si>
    <t>Редуктор давления поршневой PN25, от 1 до 5,5 бар 1 1/4"</t>
  </si>
  <si>
    <t>6 695.00 руб.</t>
  </si>
  <si>
    <t>VLC-999017</t>
  </si>
  <si>
    <t>VT.086.NH.08</t>
  </si>
  <si>
    <t>Редуктор давления поршневой PN25, от 1 до 5,5 бар 1 1/2"</t>
  </si>
  <si>
    <t>9 041.00 руб.</t>
  </si>
  <si>
    <t>VLC-999018</t>
  </si>
  <si>
    <t>VT.086.NH.09</t>
  </si>
  <si>
    <t>Редуктор давления поршневой PN25, от 1 до 5,5 бар 2"</t>
  </si>
  <si>
    <t>11 574.00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</si>
</sst>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d4_86a6_11e9_8101_003048fd731b_189ece34_a59f_11ee_a526_047c1617b1431.jpeg"/><Relationship Id="rId2" Type="http://schemas.openxmlformats.org/officeDocument/2006/relationships/image" Target="../media/211862d7_86a6_11e9_8101_003048fd731b_189ece38_a59f_11ee_a526_047c1617b1432.jpeg"/><Relationship Id="rId3" Type="http://schemas.openxmlformats.org/officeDocument/2006/relationships/image" Target="../media/211862d9_86a6_11e9_8101_003048fd731b_189ece3c_a59f_11ee_a526_047c1617b1433.jpeg"/><Relationship Id="rId4" Type="http://schemas.openxmlformats.org/officeDocument/2006/relationships/image" Target="../media/211862de_86a6_11e9_8101_003048fd731b_189ece44_a59f_11ee_a526_047c1617b1434.jpeg"/><Relationship Id="rId5" Type="http://schemas.openxmlformats.org/officeDocument/2006/relationships/image" Target="../media/211862e1_86a6_11e9_8101_003048fd731b_189ece48_a59f_11ee_a526_047c1617b1435.jpeg"/><Relationship Id="rId6" Type="http://schemas.openxmlformats.org/officeDocument/2006/relationships/image" Target="../media/27dd1e9d_86a6_11e9_8101_003048fd731b_189ece50_a59f_11ee_a526_047c1617b1436.jpeg"/><Relationship Id="rId7" Type="http://schemas.openxmlformats.org/officeDocument/2006/relationships/image" Target="../media/27dd1ea0_86a6_11e9_8101_003048fd731b_189ece54_a59f_11ee_a526_047c1617b1437.jpeg"/><Relationship Id="rId8" Type="http://schemas.openxmlformats.org/officeDocument/2006/relationships/image" Target="../media/27dd1ea3_86a6_11e9_8101_003048fd731b_189ece58_a59f_11ee_a526_047c1617b1438.jpeg"/><Relationship Id="rId9" Type="http://schemas.openxmlformats.org/officeDocument/2006/relationships/image" Target="../media/27dd1ea6_86a6_11e9_8101_003048fd731b_189ece5c_a59f_11ee_a526_047c1617b1439.jpeg"/><Relationship Id="rId10" Type="http://schemas.openxmlformats.org/officeDocument/2006/relationships/image" Target="../media/27dd1ea9_86a6_11e9_8101_003048fd731b_189ece60_a59f_11ee_a526_047c1617b14310.jpeg"/><Relationship Id="rId11" Type="http://schemas.openxmlformats.org/officeDocument/2006/relationships/image" Target="../media/27dd1eac_86a6_11e9_8101_003048fd731b_189ece64_a59f_11ee_a526_047c1617b14311.jpeg"/><Relationship Id="rId12" Type="http://schemas.openxmlformats.org/officeDocument/2006/relationships/image" Target="../media/27dd1eaf_86a6_11e9_8101_003048fd731b_189ece68_a59f_11ee_a526_047c1617b14312.jpeg"/><Relationship Id="rId13" Type="http://schemas.openxmlformats.org/officeDocument/2006/relationships/image" Target="../media/27dd1eba_86a6_11e9_8101_003048fd731b_189ece70_a59f_11ee_a526_047c1617b14313.jpeg"/><Relationship Id="rId14" Type="http://schemas.openxmlformats.org/officeDocument/2006/relationships/image" Target="../media/4687ac51_ffbc_11e9_810b_003048fd731b_189ece78_a59f_11ee_a526_047c1617b14314.jpeg"/><Relationship Id="rId15" Type="http://schemas.openxmlformats.org/officeDocument/2006/relationships/image" Target="../media/aff82a9c_1073_11ee_a463_047c1617b143_6f54f1b1_11fe_11ef_a5b8_047c1617b14315.jpeg"/><Relationship Id="rId16" Type="http://schemas.openxmlformats.org/officeDocument/2006/relationships/image" Target="../media/cadd875f_207c_11ee_a47a_047c1617b143_6f54f1b5_11fe_11ef_a5b8_047c1617b14316.jpeg"/><Relationship Id="rId17" Type="http://schemas.openxmlformats.org/officeDocument/2006/relationships/image" Target="../media/7571ec4d_f891_11ee_a597_047c1617b143_d9a6566d_f1e4_11ef_a6e1_047c1617b14317.jpeg"/><Relationship Id="rId18" Type="http://schemas.openxmlformats.org/officeDocument/2006/relationships/image" Target="../media/7571ec4f_f891_11ee_a597_047c1617b143_85119bff_fcc8_11ef_a6ef_047c1617b14318.jpeg"/><Relationship Id="rId19" Type="http://schemas.openxmlformats.org/officeDocument/2006/relationships/image" Target="../media/7571ec51_f891_11ee_a597_047c1617b143_85119c02_fcc8_11ef_a6ef_047c1617b14319.jpeg"/><Relationship Id="rId20" Type="http://schemas.openxmlformats.org/officeDocument/2006/relationships/image" Target="../media/7571ec53_f891_11ee_a597_047c1617b143_85119bfc_fcc8_11ef_a6ef_047c1617b14320.jpeg"/><Relationship Id="rId21" Type="http://schemas.openxmlformats.org/officeDocument/2006/relationships/image" Target="../media/7571ec55_f891_11ee_a597_047c1617b143_85119bf6_fcc8_11ef_a6ef_047c1617b14321.jpeg"/><Relationship Id="rId22" Type="http://schemas.openxmlformats.org/officeDocument/2006/relationships/image" Target="../media/7571ec57_f891_11ee_a597_047c1617b143_85119bf9_fcc8_11ef_a6ef_047c1617b14322.jpeg"/><Relationship Id="rId23" Type="http://schemas.openxmlformats.org/officeDocument/2006/relationships/image" Target="../media/54e1da64_3459_11ef_a5e4_047c1617b143_4e2a73fc_fcc7_11ef_a6ef_047c1617b14323.jpeg"/><Relationship Id="rId24" Type="http://schemas.openxmlformats.org/officeDocument/2006/relationships/image" Target="../media/54e1da66_3459_11ef_a5e4_047c1617b143_4e2a73f8_fcc7_11ef_a6ef_047c1617b14324.jpeg"/><Relationship Id="rId25" Type="http://schemas.openxmlformats.org/officeDocument/2006/relationships/image" Target="../media/3a76c3bd_0b65_11ec_831e_003048fd731b_189ece7c_a59f_11ee_a526_047c1617b14325.jpeg"/><Relationship Id="rId26" Type="http://schemas.openxmlformats.org/officeDocument/2006/relationships/image" Target="../media/3a76c3bf_0b65_11ec_831e_003048fd731b_189ece80_a59f_11ee_a526_047c1617b14326.jpeg"/><Relationship Id="rId27" Type="http://schemas.openxmlformats.org/officeDocument/2006/relationships/image" Target="../media/3a76c3c1_0b65_11ec_831e_003048fd731b_189ece84_a59f_11ee_a526_047c1617b14327.jpeg"/><Relationship Id="rId28" Type="http://schemas.openxmlformats.org/officeDocument/2006/relationships/image" Target="../media/3a76c3c3_0b65_11ec_831e_003048fd731b_189ece88_a59f_11ee_a526_047c1617b14328.jpeg"/><Relationship Id="rId29" Type="http://schemas.openxmlformats.org/officeDocument/2006/relationships/image" Target="../media/3a76c3c5_0b65_11ec_831e_003048fd731b_189ece8c_a59f_11ee_a526_047c1617b14329.jpeg"/><Relationship Id="rId30" Type="http://schemas.openxmlformats.org/officeDocument/2006/relationships/image" Target="../media/3a76c3c7_0b65_11ec_831e_003048fd731b_189ece90_a59f_11ee_a526_047c1617b14330.jpeg"/><Relationship Id="rId31" Type="http://schemas.openxmlformats.org/officeDocument/2006/relationships/image" Target="../media/3a76c3c9_0b65_11ec_831e_003048fd731b_189ece94_a59f_11ee_a526_047c1617b14331.jpeg"/><Relationship Id="rId32" Type="http://schemas.openxmlformats.org/officeDocument/2006/relationships/image" Target="../media/3a76c3cb_0b65_11ec_831e_003048fd731b_189ece98_a59f_11ee_a526_047c1617b143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821399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J5*1721.00</f>
        <v>0</v>
      </c>
      <c r="L5" s="5"/>
    </row>
    <row r="6" spans="1:12" customHeight="1" ht="105" outlineLevel="4">
      <c r="A6" s="1"/>
      <c r="B6" s="1">
        <v>821400</v>
      </c>
      <c r="C6" s="1" t="s">
        <v>20</v>
      </c>
      <c r="D6" s="1" t="s">
        <v>21</v>
      </c>
      <c r="E6" s="2" t="s">
        <v>22</v>
      </c>
      <c r="F6" s="2" t="s">
        <v>23</v>
      </c>
      <c r="G6" s="2">
        <v>3</v>
      </c>
      <c r="H6" s="2">
        <v>0</v>
      </c>
      <c r="I6" s="1">
        <v>0</v>
      </c>
      <c r="J6" s="3" t="s">
        <v>19</v>
      </c>
      <c r="K6" s="2" t="str">
        <f>J6*3326.00</f>
        <v>0</v>
      </c>
      <c r="L6" s="5"/>
    </row>
    <row r="7" spans="1:12" customHeight="1" ht="105" outlineLevel="4">
      <c r="A7" s="1"/>
      <c r="B7" s="1">
        <v>821401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19</v>
      </c>
      <c r="K7" s="2" t="str">
        <f>J7*2397.00</f>
        <v>0</v>
      </c>
      <c r="L7" s="5"/>
    </row>
    <row r="8" spans="1:12" customHeight="1" ht="105" outlineLevel="4">
      <c r="A8" s="1"/>
      <c r="B8" s="1">
        <v>821403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2</v>
      </c>
      <c r="H8" s="2">
        <v>0</v>
      </c>
      <c r="I8" s="1">
        <v>0</v>
      </c>
      <c r="J8" s="3" t="s">
        <v>19</v>
      </c>
      <c r="K8" s="2" t="str">
        <f>J8*4836.00</f>
        <v>0</v>
      </c>
      <c r="L8" s="5"/>
    </row>
    <row r="9" spans="1:12" customHeight="1" ht="105" outlineLevel="4">
      <c r="A9" s="1"/>
      <c r="B9" s="1">
        <v>821404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19</v>
      </c>
      <c r="K9" s="2" t="str">
        <f>J9*6794.00</f>
        <v>0</v>
      </c>
      <c r="L9" s="5"/>
    </row>
    <row r="10" spans="1:12" customHeight="1" ht="105" outlineLevel="4">
      <c r="A10" s="1"/>
      <c r="B10" s="1">
        <v>821406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19</v>
      </c>
      <c r="K10" s="2" t="str">
        <f>J10*1729.00</f>
        <v>0</v>
      </c>
      <c r="L10" s="5"/>
    </row>
    <row r="11" spans="1:12" customHeight="1" ht="105" outlineLevel="4">
      <c r="A11" s="1"/>
      <c r="B11" s="1">
        <v>821407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19</v>
      </c>
      <c r="K11" s="2" t="str">
        <f>J11*1378.00</f>
        <v>0</v>
      </c>
      <c r="L11" s="5"/>
    </row>
    <row r="12" spans="1:12" customHeight="1" ht="105" outlineLevel="4">
      <c r="A12" s="1"/>
      <c r="B12" s="1">
        <v>821408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19</v>
      </c>
      <c r="K12" s="2" t="str">
        <f>J12*1597.00</f>
        <v>0</v>
      </c>
      <c r="L12" s="5"/>
    </row>
    <row r="13" spans="1:12" customHeight="1" ht="105" outlineLevel="4">
      <c r="A13" s="1"/>
      <c r="B13" s="1">
        <v>821409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19</v>
      </c>
      <c r="K13" s="2" t="str">
        <f>J13*7835.00</f>
        <v>0</v>
      </c>
      <c r="L13" s="5"/>
    </row>
    <row r="14" spans="1:12" customHeight="1" ht="105" outlineLevel="4">
      <c r="A14" s="1"/>
      <c r="B14" s="1">
        <v>821410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2</v>
      </c>
      <c r="I14" s="1">
        <v>0</v>
      </c>
      <c r="J14" s="3" t="s">
        <v>19</v>
      </c>
      <c r="K14" s="2" t="str">
        <f>J14*12064.00</f>
        <v>0</v>
      </c>
      <c r="L14" s="5"/>
    </row>
    <row r="15" spans="1:12" customHeight="1" ht="105" outlineLevel="4">
      <c r="A15" s="1"/>
      <c r="B15" s="1">
        <v>821411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19</v>
      </c>
      <c r="K15" s="2" t="str">
        <f>J15*15715.00</f>
        <v>0</v>
      </c>
      <c r="L15" s="5"/>
    </row>
    <row r="16" spans="1:12" customHeight="1" ht="105" outlineLevel="4">
      <c r="A16" s="1"/>
      <c r="B16" s="1">
        <v>821412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19</v>
      </c>
      <c r="K16" s="2" t="str">
        <f>J16*22689.00</f>
        <v>0</v>
      </c>
      <c r="L16" s="5"/>
    </row>
    <row r="17" spans="1:12" outlineLevel="4">
      <c r="A17" s="1"/>
      <c r="B17" s="1">
        <v>879392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19</v>
      </c>
      <c r="K17" s="2" t="str">
        <f>J17*2560.00</f>
        <v>0</v>
      </c>
      <c r="L17" s="5"/>
    </row>
    <row r="18" spans="1:12" customHeight="1" ht="105" outlineLevel="4">
      <c r="A18" s="1"/>
      <c r="B18" s="1">
        <v>821416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10</v>
      </c>
      <c r="H18" s="2" t="s">
        <v>72</v>
      </c>
      <c r="I18" s="1">
        <v>0</v>
      </c>
      <c r="J18" s="3" t="s">
        <v>19</v>
      </c>
      <c r="K18" s="2" t="str">
        <f>J18*2894.00</f>
        <v>0</v>
      </c>
      <c r="L18" s="5"/>
    </row>
    <row r="19" spans="1:12" customHeight="1" ht="105" outlineLevel="4">
      <c r="A19" s="1"/>
      <c r="B19" s="1">
        <v>824503</v>
      </c>
      <c r="C19" s="1" t="s">
        <v>73</v>
      </c>
      <c r="D19" s="1" t="s">
        <v>65</v>
      </c>
      <c r="E19" s="2" t="s">
        <v>74</v>
      </c>
      <c r="F19" s="2" t="s">
        <v>67</v>
      </c>
      <c r="G19" s="2">
        <v>0</v>
      </c>
      <c r="H19" s="2">
        <v>0</v>
      </c>
      <c r="I19" s="1">
        <v>0</v>
      </c>
      <c r="J19" s="3" t="s">
        <v>19</v>
      </c>
      <c r="K19" s="2" t="str">
        <f>J19*2560.00</f>
        <v>0</v>
      </c>
      <c r="L19" s="5"/>
    </row>
    <row r="20" spans="1:12" customHeight="1" ht="105" outlineLevel="4">
      <c r="A20" s="1"/>
      <c r="B20" s="1">
        <v>878143</v>
      </c>
      <c r="C20" s="1" t="s">
        <v>75</v>
      </c>
      <c r="D20" s="1" t="s">
        <v>76</v>
      </c>
      <c r="E20" s="2" t="s">
        <v>77</v>
      </c>
      <c r="F20" s="2" t="s">
        <v>78</v>
      </c>
      <c r="G20" s="2" t="s">
        <v>79</v>
      </c>
      <c r="H20" s="2" t="s">
        <v>18</v>
      </c>
      <c r="I20" s="1">
        <v>0</v>
      </c>
      <c r="J20" s="3" t="s">
        <v>19</v>
      </c>
      <c r="K20" s="2" t="str">
        <f>J20*1078.00</f>
        <v>0</v>
      </c>
      <c r="L20" s="5"/>
    </row>
    <row r="21" spans="1:12" customHeight="1" ht="105" outlineLevel="4">
      <c r="A21" s="1"/>
      <c r="B21" s="1">
        <v>879022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72</v>
      </c>
      <c r="H21" s="2" t="s">
        <v>84</v>
      </c>
      <c r="I21" s="1">
        <v>0</v>
      </c>
      <c r="J21" s="3" t="s">
        <v>19</v>
      </c>
      <c r="K21" s="2" t="str">
        <f>J21*1548.00</f>
        <v>0</v>
      </c>
      <c r="L21" s="5"/>
    </row>
    <row r="22" spans="1:12" customHeight="1" ht="105" outlineLevel="4">
      <c r="A22" s="1"/>
      <c r="B22" s="1">
        <v>883029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4</v>
      </c>
      <c r="H22" s="2" t="s">
        <v>79</v>
      </c>
      <c r="I22" s="1">
        <v>0</v>
      </c>
      <c r="J22" s="3" t="s">
        <v>19</v>
      </c>
      <c r="K22" s="2" t="str">
        <f>J22*1594.00</f>
        <v>0</v>
      </c>
      <c r="L22" s="5"/>
    </row>
    <row r="23" spans="1:12" customHeight="1" ht="105" outlineLevel="4">
      <c r="A23" s="1"/>
      <c r="B23" s="1">
        <v>889954</v>
      </c>
      <c r="C23" s="1" t="s">
        <v>89</v>
      </c>
      <c r="D23" s="1" t="s">
        <v>90</v>
      </c>
      <c r="E23" s="2" t="s">
        <v>91</v>
      </c>
      <c r="F23" s="2" t="s">
        <v>92</v>
      </c>
      <c r="G23" s="2" t="s">
        <v>17</v>
      </c>
      <c r="H23" s="2">
        <v>0</v>
      </c>
      <c r="I23" s="1">
        <v>0</v>
      </c>
      <c r="J23" s="3" t="s">
        <v>19</v>
      </c>
      <c r="K23" s="2" t="str">
        <f>J23*1174.00</f>
        <v>0</v>
      </c>
      <c r="L23" s="5"/>
    </row>
    <row r="24" spans="1:12" customHeight="1" ht="105" outlineLevel="4">
      <c r="A24" s="1"/>
      <c r="B24" s="1">
        <v>889955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2</v>
      </c>
      <c r="H24" s="2" t="s">
        <v>84</v>
      </c>
      <c r="I24" s="1">
        <v>0</v>
      </c>
      <c r="J24" s="3" t="s">
        <v>19</v>
      </c>
      <c r="K24" s="2" t="str">
        <f>J24*1361.00</f>
        <v>0</v>
      </c>
      <c r="L24" s="5"/>
    </row>
    <row r="25" spans="1:12" customHeight="1" ht="105" outlineLevel="4">
      <c r="A25" s="1"/>
      <c r="B25" s="1">
        <v>889956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5</v>
      </c>
      <c r="H25" s="2" t="s">
        <v>84</v>
      </c>
      <c r="I25" s="1">
        <v>0</v>
      </c>
      <c r="J25" s="3" t="s">
        <v>19</v>
      </c>
      <c r="K25" s="2" t="str">
        <f>J25*1442.00</f>
        <v>0</v>
      </c>
      <c r="L25" s="5"/>
    </row>
    <row r="26" spans="1:12" customHeight="1" ht="105" outlineLevel="4">
      <c r="A26" s="1"/>
      <c r="B26" s="1">
        <v>889957</v>
      </c>
      <c r="C26" s="1" t="s">
        <v>101</v>
      </c>
      <c r="D26" s="1" t="s">
        <v>102</v>
      </c>
      <c r="E26" s="2" t="s">
        <v>103</v>
      </c>
      <c r="F26" s="2" t="s">
        <v>104</v>
      </c>
      <c r="G26" s="2">
        <v>3</v>
      </c>
      <c r="H26" s="2">
        <v>0</v>
      </c>
      <c r="I26" s="1">
        <v>0</v>
      </c>
      <c r="J26" s="3" t="s">
        <v>19</v>
      </c>
      <c r="K26" s="2" t="str">
        <f>J26*3543.00</f>
        <v>0</v>
      </c>
      <c r="L26" s="5"/>
    </row>
    <row r="27" spans="1:12" customHeight="1" ht="105" outlineLevel="4">
      <c r="A27" s="1"/>
      <c r="B27" s="1">
        <v>889958</v>
      </c>
      <c r="C27" s="1" t="s">
        <v>105</v>
      </c>
      <c r="D27" s="1" t="s">
        <v>106</v>
      </c>
      <c r="E27" s="2" t="s">
        <v>107</v>
      </c>
      <c r="F27" s="2" t="s">
        <v>108</v>
      </c>
      <c r="G27" s="2">
        <v>2</v>
      </c>
      <c r="H27" s="2" t="s">
        <v>84</v>
      </c>
      <c r="I27" s="1">
        <v>0</v>
      </c>
      <c r="J27" s="3" t="s">
        <v>19</v>
      </c>
      <c r="K27" s="2" t="str">
        <f>J27*3713.00</f>
        <v>0</v>
      </c>
      <c r="L27" s="5"/>
    </row>
    <row r="28" spans="1:12" customHeight="1" ht="105" outlineLevel="4">
      <c r="A28" s="1"/>
      <c r="B28" s="1">
        <v>889978</v>
      </c>
      <c r="C28" s="1" t="s">
        <v>109</v>
      </c>
      <c r="D28" s="1" t="s">
        <v>110</v>
      </c>
      <c r="E28" s="2" t="s">
        <v>111</v>
      </c>
      <c r="F28" s="2" t="s">
        <v>112</v>
      </c>
      <c r="G28" s="2">
        <v>0</v>
      </c>
      <c r="H28" s="2" t="s">
        <v>17</v>
      </c>
      <c r="I28" s="1">
        <v>0</v>
      </c>
      <c r="J28" s="3" t="s">
        <v>19</v>
      </c>
      <c r="K28" s="2" t="str">
        <f>J28*6724.00</f>
        <v>0</v>
      </c>
      <c r="L28" s="5"/>
    </row>
    <row r="29" spans="1:12" customHeight="1" ht="105" outlineLevel="4">
      <c r="A29" s="1"/>
      <c r="B29" s="1">
        <v>889979</v>
      </c>
      <c r="C29" s="1" t="s">
        <v>113</v>
      </c>
      <c r="D29" s="1" t="s">
        <v>114</v>
      </c>
      <c r="E29" s="2" t="s">
        <v>115</v>
      </c>
      <c r="F29" s="2" t="s">
        <v>116</v>
      </c>
      <c r="G29" s="2">
        <v>0</v>
      </c>
      <c r="H29" s="2">
        <v>10</v>
      </c>
      <c r="I29" s="1">
        <v>0</v>
      </c>
      <c r="J29" s="3" t="s">
        <v>19</v>
      </c>
      <c r="K29" s="2" t="str">
        <f>J29*1934.00</f>
        <v>0</v>
      </c>
      <c r="L29" s="5"/>
    </row>
    <row r="30" spans="1:12" customHeight="1" ht="105" outlineLevel="4">
      <c r="A30" s="1"/>
      <c r="B30" s="1">
        <v>834762</v>
      </c>
      <c r="C30" s="1" t="s">
        <v>117</v>
      </c>
      <c r="D30" s="1" t="s">
        <v>118</v>
      </c>
      <c r="E30" s="2" t="s">
        <v>119</v>
      </c>
      <c r="F30" s="2" t="s">
        <v>120</v>
      </c>
      <c r="G30" s="2">
        <v>0</v>
      </c>
      <c r="H30" s="2">
        <v>0</v>
      </c>
      <c r="I30" s="1">
        <v>0</v>
      </c>
      <c r="J30" s="3" t="s">
        <v>19</v>
      </c>
      <c r="K30" s="2" t="str">
        <f>J30*11599.00</f>
        <v>0</v>
      </c>
      <c r="L30" s="5"/>
    </row>
    <row r="31" spans="1:12" customHeight="1" ht="105" outlineLevel="4">
      <c r="A31" s="1"/>
      <c r="B31" s="1">
        <v>834763</v>
      </c>
      <c r="C31" s="1" t="s">
        <v>121</v>
      </c>
      <c r="D31" s="1" t="s">
        <v>122</v>
      </c>
      <c r="E31" s="2" t="s">
        <v>123</v>
      </c>
      <c r="F31" s="2" t="s">
        <v>124</v>
      </c>
      <c r="G31" s="2">
        <v>0</v>
      </c>
      <c r="H31" s="2">
        <v>0</v>
      </c>
      <c r="I31" s="1">
        <v>0</v>
      </c>
      <c r="J31" s="3" t="s">
        <v>19</v>
      </c>
      <c r="K31" s="2" t="str">
        <f>J31*17043.00</f>
        <v>0</v>
      </c>
      <c r="L31" s="5"/>
    </row>
    <row r="32" spans="1:12" customHeight="1" ht="105" outlineLevel="4">
      <c r="A32" s="1"/>
      <c r="B32" s="1">
        <v>834764</v>
      </c>
      <c r="C32" s="1" t="s">
        <v>125</v>
      </c>
      <c r="D32" s="1" t="s">
        <v>126</v>
      </c>
      <c r="E32" s="2" t="s">
        <v>127</v>
      </c>
      <c r="F32" s="2" t="s">
        <v>128</v>
      </c>
      <c r="G32" s="2">
        <v>0</v>
      </c>
      <c r="H32" s="2">
        <v>2</v>
      </c>
      <c r="I32" s="1">
        <v>0</v>
      </c>
      <c r="J32" s="3" t="s">
        <v>19</v>
      </c>
      <c r="K32" s="2" t="str">
        <f>J32*27278.00</f>
        <v>0</v>
      </c>
      <c r="L32" s="5"/>
    </row>
    <row r="33" spans="1:12" customHeight="1" ht="105" outlineLevel="4">
      <c r="A33" s="1"/>
      <c r="B33" s="1">
        <v>834765</v>
      </c>
      <c r="C33" s="1" t="s">
        <v>129</v>
      </c>
      <c r="D33" s="1" t="s">
        <v>130</v>
      </c>
      <c r="E33" s="2" t="s">
        <v>131</v>
      </c>
      <c r="F33" s="2" t="s">
        <v>132</v>
      </c>
      <c r="G33" s="2">
        <v>0</v>
      </c>
      <c r="H33" s="2">
        <v>0</v>
      </c>
      <c r="I33" s="1">
        <v>0</v>
      </c>
      <c r="J33" s="3" t="s">
        <v>19</v>
      </c>
      <c r="K33" s="2" t="str">
        <f>J33*42865.00</f>
        <v>0</v>
      </c>
      <c r="L33" s="5"/>
    </row>
    <row r="34" spans="1:12" customHeight="1" ht="105" outlineLevel="4">
      <c r="A34" s="1"/>
      <c r="B34" s="1">
        <v>834766</v>
      </c>
      <c r="C34" s="1" t="s">
        <v>133</v>
      </c>
      <c r="D34" s="1" t="s">
        <v>134</v>
      </c>
      <c r="E34" s="2" t="s">
        <v>135</v>
      </c>
      <c r="F34" s="2" t="s">
        <v>136</v>
      </c>
      <c r="G34" s="2">
        <v>0</v>
      </c>
      <c r="H34" s="2">
        <v>0</v>
      </c>
      <c r="I34" s="1">
        <v>0</v>
      </c>
      <c r="J34" s="3" t="s">
        <v>19</v>
      </c>
      <c r="K34" s="2" t="str">
        <f>J34*4232.00</f>
        <v>0</v>
      </c>
      <c r="L34" s="5"/>
    </row>
    <row r="35" spans="1:12" customHeight="1" ht="105" outlineLevel="4">
      <c r="A35" s="1"/>
      <c r="B35" s="1">
        <v>834767</v>
      </c>
      <c r="C35" s="1" t="s">
        <v>137</v>
      </c>
      <c r="D35" s="1" t="s">
        <v>138</v>
      </c>
      <c r="E35" s="2" t="s">
        <v>139</v>
      </c>
      <c r="F35" s="2" t="s">
        <v>140</v>
      </c>
      <c r="G35" s="2">
        <v>0</v>
      </c>
      <c r="H35" s="2" t="s">
        <v>17</v>
      </c>
      <c r="I35" s="1">
        <v>0</v>
      </c>
      <c r="J35" s="3" t="s">
        <v>19</v>
      </c>
      <c r="K35" s="2" t="str">
        <f>J35*6695.00</f>
        <v>0</v>
      </c>
      <c r="L35" s="5"/>
    </row>
    <row r="36" spans="1:12" customHeight="1" ht="105" outlineLevel="4">
      <c r="A36" s="1"/>
      <c r="B36" s="1">
        <v>834768</v>
      </c>
      <c r="C36" s="1" t="s">
        <v>141</v>
      </c>
      <c r="D36" s="1" t="s">
        <v>142</v>
      </c>
      <c r="E36" s="2" t="s">
        <v>143</v>
      </c>
      <c r="F36" s="2" t="s">
        <v>144</v>
      </c>
      <c r="G36" s="2">
        <v>0</v>
      </c>
      <c r="H36" s="2" t="s">
        <v>79</v>
      </c>
      <c r="I36" s="1">
        <v>0</v>
      </c>
      <c r="J36" s="3" t="s">
        <v>19</v>
      </c>
      <c r="K36" s="2" t="str">
        <f>J36*9041.00</f>
        <v>0</v>
      </c>
      <c r="L36" s="5"/>
    </row>
    <row r="37" spans="1:12" customHeight="1" ht="105" outlineLevel="4">
      <c r="A37" s="1"/>
      <c r="B37" s="1">
        <v>834769</v>
      </c>
      <c r="C37" s="1" t="s">
        <v>145</v>
      </c>
      <c r="D37" s="1" t="s">
        <v>146</v>
      </c>
      <c r="E37" s="2" t="s">
        <v>147</v>
      </c>
      <c r="F37" s="2" t="s">
        <v>148</v>
      </c>
      <c r="G37" s="2">
        <v>0</v>
      </c>
      <c r="H37" s="2">
        <v>0</v>
      </c>
      <c r="I37" s="1">
        <v>0</v>
      </c>
      <c r="J37" s="3" t="s">
        <v>19</v>
      </c>
      <c r="K37" s="2" t="str">
        <f>J37*11574.00</f>
        <v>0</v>
      </c>
      <c r="L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2026-04-20T20:08:11+03:00</dcterms:created>
  <dcterms:modified xsi:type="dcterms:W3CDTF">2026-04-20T20:08:11+03:00</dcterms:modified>
  <dc:title>Untitled Spreadsheet</dc:title>
  <dc:description/>
  <dc:subject/>
  <cp:keywords/>
  <cp:category/>
</cp:coreProperties>
</file>