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<sst xmlns="http://schemas.openxmlformats.org/spreadsheetml/2006/main" uniqueCount="132">
  <si>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</si>
  <si>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</si>
  <si>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</si>
  <si>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</si>
  <si>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</si>
  <si>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</si>
  <si>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</si>
  <si>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</si>
  <si>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</si>
  <si>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</si>
  <si>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</si>
  <si>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Клапана балансировочные регулировочные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</si>
  <si>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</si>
  <si>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</si>
  <si>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</si>
  <si>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</si>
  <si>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</si>
  <si>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&gt;10</t>
  </si>
  <si>
    <t>шт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</si>
  <si>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</si>
  <si>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</si>
  <si>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</si>
  <si>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</si>
  <si>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&gt;50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</si>
  <si>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</si>
  <si>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</si>
  <si>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</si>
  <si>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</si>
  <si>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</si>
  <si>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</si>
  <si>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</si>
  <si>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</si>
  <si>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</si>
  <si>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</si>
  <si>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</si>
  <si>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</si>
  <si>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</si>
  <si>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</si>
  <si>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</si>
  <si>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</si>
  <si>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</si>
  <si>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</si>
  <si>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</si>
  <si>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</si>
  <si>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</si>
  <si>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</si>
  <si>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</si>
  <si>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</si>
  <si>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</si>
  <si>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</si>
  <si>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</si>
  <si>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&gt;25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</si>
  <si>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</si>
  <si>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</si>
  <si>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</si>
  <si>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</si>
  <si>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</si>
  <si>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</si>
  <si>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</si>
  <si>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3 679.00 руб.</t>
  </si>
  <si>
    <t>&gt;100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</si>
  <si>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</si>
  <si>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</si>
  <si>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</si>
  <si>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</si>
  <si>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</si>
  <si>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</si>
  <si>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11 280.00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</si>
  <si>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</si>
  <si>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</si>
  <si>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</si>
  <si>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</si>
  <si>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</si>
  <si>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</si>
  <si>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</si>
  <si>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</si>
  <si>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</si>
  <si>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</si>
  <si>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</si>
  <si>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</si>
  <si>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</si>
  <si>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</si>
  <si>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</si>
  <si>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</si>
  <si>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</si>
  <si>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</si>
  <si>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</si>
  <si>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</si>
  <si>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</si>
  <si>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</si>
  <si>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</si>
  <si>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</si>
  <si>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</si>
  <si>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</si>
  <si>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</si>
  <si>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13 695.00 руб.</t>
  </si>
  <si>
    <t>VLC-1143021</t>
  </si>
  <si>
    <t>VT.PICC.G.125</t>
  </si>
  <si>
    <t>Картридж с откр. настр. для корп. 1", 17–400 кПа, 535-5830 л/ч, черн/сер (590122)</t>
  </si>
  <si>
    <t>13 749.00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</si>
  <si>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</si>
  <si>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</si>
  <si>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</si>
  <si>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</si>
  <si>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</si>
  <si>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</si>
  <si>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</si>
  <si>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</si>
  <si>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</si>
  <si>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</si>
  <si>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</si>
  <si>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</si>
  <si>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</si>
  <si>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</si>
  <si>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</si>
  <si>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7 016.00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</si>
  <si>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</si>
  <si>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</si>
  <si>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</si>
  <si>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</si>
  <si>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</si>
  <si>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</si>
  <si>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</si>
  <si>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7 138.00 руб.</t>
  </si>
  <si>
    <t>VLC-1143028</t>
  </si>
  <si>
    <t>VT.348.N.04</t>
  </si>
  <si>
    <t>Регулятор температуры прямого действия 1/2"</t>
  </si>
  <si>
    <t>3 817.00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</si>
  <si>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</si>
  <si>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</si>
  <si>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</si>
  <si>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1 500.00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</si>
</sst>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ec8_86a6_11e9_8101_003048fd731b_189ecea4_a59f_11ee_a526_047c1617b1431.jpeg"/><Relationship Id="rId2" Type="http://schemas.openxmlformats.org/officeDocument/2006/relationships/image" Target="../media/27dd1eca_86a6_11e9_8101_003048fd731b_189ecea8_a59f_11ee_a526_047c1617b1432.jpeg"/><Relationship Id="rId3" Type="http://schemas.openxmlformats.org/officeDocument/2006/relationships/image" Target="../media/27dd1ecc_86a6_11e9_8101_003048fd731b_189eceac_a59f_11ee_a526_047c1617b1433.jpeg"/><Relationship Id="rId4" Type="http://schemas.openxmlformats.org/officeDocument/2006/relationships/image" Target="../media/27dd1ece_86a6_11e9_8101_003048fd731b_189eceb0_a59f_11ee_a526_047c1617b1434.jpeg"/><Relationship Id="rId5" Type="http://schemas.openxmlformats.org/officeDocument/2006/relationships/image" Target="../media/27dd1ed0_86a6_11e9_8101_003048fd731b_189eceb4_a59f_11ee_a526_047c1617b1435.jpeg"/><Relationship Id="rId6" Type="http://schemas.openxmlformats.org/officeDocument/2006/relationships/image" Target="../media/27dd1ed2_86a6_11e9_8101_003048fd731b_189eceb8_a59f_11ee_a526_047c1617b1436.jpeg"/><Relationship Id="rId7" Type="http://schemas.openxmlformats.org/officeDocument/2006/relationships/image" Target="../media/27dd1ed4_86a6_11e9_8101_003048fd731b_189ecebc_a59f_11ee_a526_047c1617b1437.jpeg"/><Relationship Id="rId8" Type="http://schemas.openxmlformats.org/officeDocument/2006/relationships/image" Target="../media/27dd1ed6_86a6_11e9_8101_003048fd731b_189ecec0_a59f_11ee_a526_047c1617b1438.jpeg"/><Relationship Id="rId9" Type="http://schemas.openxmlformats.org/officeDocument/2006/relationships/image" Target="../media/27dd1ed8_86a6_11e9_8101_003048fd731b_189ecec4_a59f_11ee_a526_047c1617b1439.jpeg"/><Relationship Id="rId10" Type="http://schemas.openxmlformats.org/officeDocument/2006/relationships/image" Target="../media/27dd1eda_86a6_11e9_8101_003048fd731b_189ecec8_a59f_11ee_a526_047c1617b14310.jpeg"/><Relationship Id="rId11" Type="http://schemas.openxmlformats.org/officeDocument/2006/relationships/image" Target="../media/27dd1ede_86a6_11e9_8101_003048fd731b_189ececc_a59f_11ee_a526_047c1617b14311.jpeg"/><Relationship Id="rId12" Type="http://schemas.openxmlformats.org/officeDocument/2006/relationships/image" Target="../media/27dd1ee2_86a6_11e9_8101_003048fd731b_189eced0_a59f_11ee_a526_047c1617b14312.jpeg"/><Relationship Id="rId13" Type="http://schemas.openxmlformats.org/officeDocument/2006/relationships/image" Target="../media/27dd1ee6_86a6_11e9_8101_003048fd731b_189eced4_a59f_11ee_a526_047c1617b14313.jpeg"/><Relationship Id="rId14" Type="http://schemas.openxmlformats.org/officeDocument/2006/relationships/image" Target="../media/27dd1ee8_86a6_11e9_8101_003048fd731b_189eced8_a59f_11ee_a526_047c1617b14314.jpeg"/><Relationship Id="rId15" Type="http://schemas.openxmlformats.org/officeDocument/2006/relationships/image" Target="../media/27dd1eea_86a6_11e9_8101_003048fd731b_189ecedc_a59f_11ee_a526_047c1617b14315.jpeg"/><Relationship Id="rId16" Type="http://schemas.openxmlformats.org/officeDocument/2006/relationships/image" Target="../media/27dd1eec_86a6_11e9_8101_003048fd731b_189ecee0_a59f_11ee_a526_047c1617b14316.jpeg"/><Relationship Id="rId17" Type="http://schemas.openxmlformats.org/officeDocument/2006/relationships/image" Target="../media/27dd1eee_86a6_11e9_8101_003048fd731b_189ecee4_a59f_11ee_a526_047c1617b14317.jpeg"/><Relationship Id="rId18" Type="http://schemas.openxmlformats.org/officeDocument/2006/relationships/image" Target="../media/27dd1ef0_86a6_11e9_8101_003048fd731b_634a4356_f953_11e9_810b_003048fd731b18.jpeg"/><Relationship Id="rId19" Type="http://schemas.openxmlformats.org/officeDocument/2006/relationships/image" Target="../media/27dd1ef2_86a6_11e9_8101_003048fd731b_634a4357_f953_11e9_810b_003048fd731b19.jpeg"/><Relationship Id="rId20" Type="http://schemas.openxmlformats.org/officeDocument/2006/relationships/image" Target="../media/27dd1ef4_86a6_11e9_8101_003048fd731b_634a4358_f953_11e9_810b_003048fd731b20.jpeg"/><Relationship Id="rId21" Type="http://schemas.openxmlformats.org/officeDocument/2006/relationships/image" Target="../media/27dd1ef6_86a6_11e9_8101_003048fd731b_634a4359_f953_11e9_810b_003048fd731b21.jpeg"/><Relationship Id="rId22" Type="http://schemas.openxmlformats.org/officeDocument/2006/relationships/image" Target="../media/27dd1ef8_86a6_11e9_8101_003048fd731b_634a435a_f953_11e9_810b_003048fd731b22.jpeg"/><Relationship Id="rId23" Type="http://schemas.openxmlformats.org/officeDocument/2006/relationships/image" Target="../media/27dd1efa_86a6_11e9_8101_003048fd731b_634a435b_f953_11e9_810b_003048fd731b23.jpeg"/><Relationship Id="rId24" Type="http://schemas.openxmlformats.org/officeDocument/2006/relationships/image" Target="../media/27dd1efe_86a6_11e9_8101_003048fd731b_634a435c_f953_11e9_810b_003048fd731b24.jpeg"/><Relationship Id="rId25" Type="http://schemas.openxmlformats.org/officeDocument/2006/relationships/image" Target="../media/27dd1f02_86a6_11e9_8101_003048fd731b_634a435d_f953_11e9_810b_003048fd731b25.jpeg"/><Relationship Id="rId26" Type="http://schemas.openxmlformats.org/officeDocument/2006/relationships/image" Target="../media/27dd1f04_86a6_11e9_8101_003048fd731b_634a435e_f953_11e9_810b_003048fd731b26.jpeg"/><Relationship Id="rId27" Type="http://schemas.openxmlformats.org/officeDocument/2006/relationships/image" Target="../media/27dd1f08_86a6_11e9_8101_003048fd731b_634a435f_f953_11e9_810b_003048fd731b27.jpeg"/><Relationship Id="rId28" Type="http://schemas.openxmlformats.org/officeDocument/2006/relationships/image" Target="../media/27dd1f0a_86a6_11e9_8101_003048fd731b_189ecee8_a59f_11ee_a526_047c1617b14328.jpeg"/><Relationship Id="rId29" Type="http://schemas.openxmlformats.org/officeDocument/2006/relationships/image" Target="../media/9bfb1061_78e1_11f0_a79f_047c1617b143_85576919_7c1e_11f0_a7a3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821420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J5*24102.00</f>
        <v>0</v>
      </c>
      <c r="L5" s="5"/>
    </row>
    <row r="6" spans="1:12" customHeight="1" ht="105" outlineLevel="4">
      <c r="A6" s="1"/>
      <c r="B6" s="1">
        <v>821421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J6*22897.00</f>
        <v>0</v>
      </c>
      <c r="L6" s="5"/>
    </row>
    <row r="7" spans="1:12" customHeight="1" ht="105" outlineLevel="4">
      <c r="A7" s="1"/>
      <c r="B7" s="1">
        <v>821422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23</v>
      </c>
      <c r="I7" s="1">
        <v>0</v>
      </c>
      <c r="J7" s="3" t="s">
        <v>18</v>
      </c>
      <c r="K7" s="2" t="str">
        <f>J7*21303.00</f>
        <v>0</v>
      </c>
      <c r="L7" s="5"/>
    </row>
    <row r="8" spans="1:12" customHeight="1" ht="105" outlineLevel="4">
      <c r="A8" s="1"/>
      <c r="B8" s="1">
        <v>821423</v>
      </c>
      <c r="C8" s="1" t="s">
        <v>28</v>
      </c>
      <c r="D8" s="1" t="s">
        <v>29</v>
      </c>
      <c r="E8" s="2" t="s">
        <v>30</v>
      </c>
      <c r="F8" s="2" t="s">
        <v>27</v>
      </c>
      <c r="G8" s="2">
        <v>0</v>
      </c>
      <c r="H8" s="2" t="s">
        <v>23</v>
      </c>
      <c r="I8" s="1">
        <v>0</v>
      </c>
      <c r="J8" s="3" t="s">
        <v>18</v>
      </c>
      <c r="K8" s="2" t="str">
        <f>J8*21303.00</f>
        <v>0</v>
      </c>
      <c r="L8" s="5"/>
    </row>
    <row r="9" spans="1:12" customHeight="1" ht="105" outlineLevel="4">
      <c r="A9" s="1"/>
      <c r="B9" s="1">
        <v>821424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8</v>
      </c>
      <c r="I9" s="1">
        <v>0</v>
      </c>
      <c r="J9" s="3" t="s">
        <v>18</v>
      </c>
      <c r="K9" s="2" t="str">
        <f>J9*22493.00</f>
        <v>0</v>
      </c>
      <c r="L9" s="5"/>
    </row>
    <row r="10" spans="1:12" customHeight="1" ht="105" outlineLevel="4">
      <c r="A10" s="1"/>
      <c r="B10" s="1">
        <v>821425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 t="s">
        <v>23</v>
      </c>
      <c r="I10" s="1">
        <v>0</v>
      </c>
      <c r="J10" s="3" t="s">
        <v>18</v>
      </c>
      <c r="K10" s="2" t="str">
        <f>J10*22313.00</f>
        <v>0</v>
      </c>
      <c r="L10" s="5"/>
    </row>
    <row r="11" spans="1:12" customHeight="1" ht="105" outlineLevel="4">
      <c r="A11" s="1"/>
      <c r="B11" s="1">
        <v>821426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23</v>
      </c>
      <c r="I11" s="1">
        <v>0</v>
      </c>
      <c r="J11" s="3" t="s">
        <v>18</v>
      </c>
      <c r="K11" s="2" t="str">
        <f>J11*14797.00</f>
        <v>0</v>
      </c>
      <c r="L11" s="5"/>
    </row>
    <row r="12" spans="1:12" customHeight="1" ht="105" outlineLevel="4">
      <c r="A12" s="1"/>
      <c r="B12" s="1">
        <v>821427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J12*14525.00</f>
        <v>0</v>
      </c>
      <c r="L12" s="5"/>
    </row>
    <row r="13" spans="1:12" customHeight="1" ht="105" outlineLevel="4">
      <c r="A13" s="1"/>
      <c r="B13" s="1">
        <v>821428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 t="s">
        <v>51</v>
      </c>
      <c r="I13" s="1">
        <v>0</v>
      </c>
      <c r="J13" s="3" t="s">
        <v>18</v>
      </c>
      <c r="K13" s="2" t="str">
        <f>J13*14774.00</f>
        <v>0</v>
      </c>
      <c r="L13" s="5"/>
    </row>
    <row r="14" spans="1:12" customHeight="1" ht="105" outlineLevel="4">
      <c r="A14" s="1"/>
      <c r="B14" s="1">
        <v>821429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J14*10812.00</f>
        <v>0</v>
      </c>
      <c r="L14" s="5"/>
    </row>
    <row r="15" spans="1:12" customHeight="1" ht="105" outlineLevel="4">
      <c r="A15" s="1"/>
      <c r="B15" s="1">
        <v>821430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60</v>
      </c>
      <c r="I15" s="1">
        <v>0</v>
      </c>
      <c r="J15" s="3" t="s">
        <v>18</v>
      </c>
      <c r="K15" s="2" t="str">
        <f>J15*3679.00</f>
        <v>0</v>
      </c>
      <c r="L15" s="5"/>
    </row>
    <row r="16" spans="1:12" customHeight="1" ht="105" outlineLevel="4">
      <c r="A16" s="1"/>
      <c r="B16" s="1">
        <v>821431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51</v>
      </c>
      <c r="I16" s="1">
        <v>0</v>
      </c>
      <c r="J16" s="3" t="s">
        <v>18</v>
      </c>
      <c r="K16" s="2" t="str">
        <f>J16*3636.00</f>
        <v>0</v>
      </c>
      <c r="L16" s="5"/>
    </row>
    <row r="17" spans="1:12" customHeight="1" ht="105" outlineLevel="4">
      <c r="A17" s="1"/>
      <c r="B17" s="1">
        <v>821432</v>
      </c>
      <c r="C17" s="1" t="s">
        <v>65</v>
      </c>
      <c r="D17" s="1" t="s">
        <v>53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J17*11280.00</f>
        <v>0</v>
      </c>
      <c r="L17" s="5"/>
    </row>
    <row r="18" spans="1:12" customHeight="1" ht="105" outlineLevel="4">
      <c r="A18" s="1"/>
      <c r="B18" s="1">
        <v>821433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J18*10432.00</f>
        <v>0</v>
      </c>
      <c r="L18" s="5"/>
    </row>
    <row r="19" spans="1:12" customHeight="1" ht="105" outlineLevel="4">
      <c r="A19" s="1"/>
      <c r="B19" s="1">
        <v>821434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 t="s">
        <v>51</v>
      </c>
      <c r="I19" s="1">
        <v>0</v>
      </c>
      <c r="J19" s="3" t="s">
        <v>18</v>
      </c>
      <c r="K19" s="2" t="str">
        <f>J19*8493.00</f>
        <v>0</v>
      </c>
      <c r="L19" s="5"/>
    </row>
    <row r="20" spans="1:12" customHeight="1" ht="105" outlineLevel="4">
      <c r="A20" s="1"/>
      <c r="B20" s="1">
        <v>821435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 t="s">
        <v>51</v>
      </c>
      <c r="I20" s="1">
        <v>0</v>
      </c>
      <c r="J20" s="3" t="s">
        <v>18</v>
      </c>
      <c r="K20" s="2" t="str">
        <f>J20*6878.00</f>
        <v>0</v>
      </c>
      <c r="L20" s="5"/>
    </row>
    <row r="21" spans="1:12" customHeight="1" ht="105" outlineLevel="4">
      <c r="A21" s="1"/>
      <c r="B21" s="1">
        <v>821436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0</v>
      </c>
      <c r="H21" s="2" t="s">
        <v>51</v>
      </c>
      <c r="I21" s="1">
        <v>0</v>
      </c>
      <c r="J21" s="3" t="s">
        <v>18</v>
      </c>
      <c r="K21" s="2" t="str">
        <f>J21*7626.00</f>
        <v>0</v>
      </c>
      <c r="L21" s="5"/>
    </row>
    <row r="22" spans="1:12" customHeight="1" ht="105" outlineLevel="4">
      <c r="A22" s="1"/>
      <c r="B22" s="1">
        <v>821437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0</v>
      </c>
      <c r="H22" s="2">
        <v>4</v>
      </c>
      <c r="I22" s="1">
        <v>0</v>
      </c>
      <c r="J22" s="3" t="s">
        <v>18</v>
      </c>
      <c r="K22" s="2" t="str">
        <f>J22*13168.00</f>
        <v>0</v>
      </c>
      <c r="L22" s="5"/>
    </row>
    <row r="23" spans="1:12" customHeight="1" ht="105" outlineLevel="4">
      <c r="A23" s="1"/>
      <c r="B23" s="1">
        <v>821438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 t="s">
        <v>17</v>
      </c>
      <c r="I23" s="1">
        <v>0</v>
      </c>
      <c r="J23" s="3" t="s">
        <v>18</v>
      </c>
      <c r="K23" s="2" t="str">
        <f>J23*26070.00</f>
        <v>0</v>
      </c>
      <c r="L23" s="5"/>
    </row>
    <row r="24" spans="1:12" customHeight="1" ht="105" outlineLevel="4">
      <c r="A24" s="1"/>
      <c r="B24" s="1">
        <v>821439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5</v>
      </c>
      <c r="I24" s="1">
        <v>0</v>
      </c>
      <c r="J24" s="3" t="s">
        <v>18</v>
      </c>
      <c r="K24" s="2" t="str">
        <f>J24*13695.00</f>
        <v>0</v>
      </c>
      <c r="L24" s="5"/>
    </row>
    <row r="25" spans="1:12" customHeight="1" ht="105" outlineLevel="4">
      <c r="A25" s="1"/>
      <c r="B25" s="1">
        <v>821440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0</v>
      </c>
      <c r="I25" s="1">
        <v>0</v>
      </c>
      <c r="J25" s="3" t="s">
        <v>18</v>
      </c>
      <c r="K25" s="2" t="str">
        <f>J25*13749.00</f>
        <v>0</v>
      </c>
      <c r="L25" s="5"/>
    </row>
    <row r="26" spans="1:12" customHeight="1" ht="105" outlineLevel="4">
      <c r="A26" s="1"/>
      <c r="B26" s="1">
        <v>821441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0</v>
      </c>
      <c r="H26" s="2">
        <v>10</v>
      </c>
      <c r="I26" s="1">
        <v>0</v>
      </c>
      <c r="J26" s="3" t="s">
        <v>18</v>
      </c>
      <c r="K26" s="2" t="str">
        <f>J26*6887.00</f>
        <v>0</v>
      </c>
      <c r="L26" s="5"/>
    </row>
    <row r="27" spans="1:12" customHeight="1" ht="105" outlineLevel="4">
      <c r="A27" s="1"/>
      <c r="B27" s="1">
        <v>821442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0</v>
      </c>
      <c r="H27" s="2">
        <v>0</v>
      </c>
      <c r="I27" s="1">
        <v>0</v>
      </c>
      <c r="J27" s="3" t="s">
        <v>18</v>
      </c>
      <c r="K27" s="2" t="str">
        <f>J27*6703.00</f>
        <v>0</v>
      </c>
      <c r="L27" s="5"/>
    </row>
    <row r="28" spans="1:12" customHeight="1" ht="105" outlineLevel="4">
      <c r="A28" s="1"/>
      <c r="B28" s="1">
        <v>821443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0</v>
      </c>
      <c r="H28" s="2">
        <v>2</v>
      </c>
      <c r="I28" s="1">
        <v>0</v>
      </c>
      <c r="J28" s="3" t="s">
        <v>18</v>
      </c>
      <c r="K28" s="2" t="str">
        <f>J28*6971.00</f>
        <v>0</v>
      </c>
      <c r="L28" s="5"/>
    </row>
    <row r="29" spans="1:12" customHeight="1" ht="105" outlineLevel="4">
      <c r="A29" s="1"/>
      <c r="B29" s="1">
        <v>821444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0</v>
      </c>
      <c r="H29" s="2" t="s">
        <v>51</v>
      </c>
      <c r="I29" s="1">
        <v>0</v>
      </c>
      <c r="J29" s="3" t="s">
        <v>18</v>
      </c>
      <c r="K29" s="2" t="str">
        <f>J29*7016.00</f>
        <v>0</v>
      </c>
      <c r="L29" s="5"/>
    </row>
    <row r="30" spans="1:12" customHeight="1" ht="105" outlineLevel="4">
      <c r="A30" s="1"/>
      <c r="B30" s="1">
        <v>821445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0</v>
      </c>
      <c r="H30" s="2">
        <v>2</v>
      </c>
      <c r="I30" s="1">
        <v>0</v>
      </c>
      <c r="J30" s="3" t="s">
        <v>18</v>
      </c>
      <c r="K30" s="2" t="str">
        <f>J30*6852.00</f>
        <v>0</v>
      </c>
      <c r="L30" s="5"/>
    </row>
    <row r="31" spans="1:12" customHeight="1" ht="105" outlineLevel="4">
      <c r="A31" s="1"/>
      <c r="B31" s="1">
        <v>821446</v>
      </c>
      <c r="C31" s="1" t="s">
        <v>120</v>
      </c>
      <c r="D31" s="1" t="s">
        <v>121</v>
      </c>
      <c r="E31" s="2" t="s">
        <v>122</v>
      </c>
      <c r="F31" s="2" t="s">
        <v>123</v>
      </c>
      <c r="G31" s="2">
        <v>0</v>
      </c>
      <c r="H31" s="2" t="s">
        <v>60</v>
      </c>
      <c r="I31" s="1">
        <v>0</v>
      </c>
      <c r="J31" s="3" t="s">
        <v>18</v>
      </c>
      <c r="K31" s="2" t="str">
        <f>J31*7138.00</f>
        <v>0</v>
      </c>
      <c r="L31" s="5"/>
    </row>
    <row r="32" spans="1:12" customHeight="1" ht="105" outlineLevel="4">
      <c r="A32" s="1"/>
      <c r="B32" s="1">
        <v>821447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8</v>
      </c>
      <c r="H32" s="2" t="s">
        <v>60</v>
      </c>
      <c r="I32" s="1">
        <v>0</v>
      </c>
      <c r="J32" s="3" t="s">
        <v>18</v>
      </c>
      <c r="K32" s="2" t="str">
        <f>J32*3817.00</f>
        <v>0</v>
      </c>
      <c r="L32" s="5"/>
    </row>
    <row r="33" spans="1:12" customHeight="1" ht="105" outlineLevel="4">
      <c r="A33" s="1"/>
      <c r="B33" s="1">
        <v>890094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0</v>
      </c>
      <c r="H33" s="2">
        <v>0</v>
      </c>
      <c r="I33" s="1">
        <v>0</v>
      </c>
      <c r="J33" s="3" t="s">
        <v>18</v>
      </c>
      <c r="K33" s="2" t="str">
        <f>J33*1500.00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2026-05-11T15:55:12+03:00</dcterms:created>
  <dcterms:modified xsi:type="dcterms:W3CDTF">2026-05-11T15:55:12+03:00</dcterms:modified>
  <dc:title>Untitled Spreadsheet</dc:title>
  <dc:description/>
  <dc:subject/>
  <cp:keywords/>
  <cp:category/>
</cp:coreProperties>
</file>