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<sst xmlns="http://schemas.openxmlformats.org/spreadsheetml/2006/main" uniqueCount="146">
  <si>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</si>
  <si>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</si>
  <si>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</si>
  <si>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</si>
  <si>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</si>
  <si>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</si>
  <si>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</si>
  <si>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</si>
  <si>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</si>
  <si>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</si>
  <si>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</si>
  <si>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</si>
  <si>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</si>
  <si>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</si>
  <si>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</si>
  <si>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</si>
  <si>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шт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</si>
  <si>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</si>
  <si>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</si>
  <si>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</si>
  <si>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</si>
  <si>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</si>
  <si>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</si>
  <si>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</si>
  <si>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</si>
  <si>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</si>
  <si>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</si>
  <si>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</si>
  <si>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</si>
  <si>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</si>
  <si>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</si>
  <si>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</si>
  <si>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</si>
  <si>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</si>
  <si>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&gt;50</t>
  </si>
  <si>
    <t>ROK-350012</t>
  </si>
  <si>
    <t>Заглушка для радиатора правая с силиконовой прокладкой 1"</t>
  </si>
  <si>
    <t>50.83 руб.</t>
  </si>
  <si>
    <t>&gt;25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</si>
  <si>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</si>
  <si>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</si>
  <si>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</si>
  <si>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</si>
  <si>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</si>
  <si>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</si>
  <si>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</si>
  <si>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</si>
  <si>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</si>
  <si>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</si>
  <si>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</si>
  <si>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</si>
  <si>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</si>
  <si>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</si>
  <si>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&gt;100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</si>
  <si>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</si>
  <si>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</si>
  <si>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</si>
  <si>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</si>
  <si>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</si>
  <si>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</si>
  <si>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</si>
  <si>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</si>
  <si>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</si>
  <si>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</si>
  <si>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</si>
  <si>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</si>
  <si>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</si>
  <si>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</si>
  <si>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</si>
  <si>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</si>
  <si>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</si>
  <si>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</si>
  <si>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</si>
  <si>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</si>
  <si>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</si>
  <si>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</si>
  <si>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</si>
  <si>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</si>
  <si>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</si>
  <si>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</si>
  <si>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</si>
  <si>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</si>
  <si>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</si>
  <si>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</si>
  <si>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</si>
  <si>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</si>
  <si>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</si>
  <si>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</si>
  <si>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</si>
  <si>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</si>
  <si>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&gt;10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</si>
  <si>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</si>
  <si>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</si>
  <si>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</si>
  <si>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</si>
  <si>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</si>
  <si>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</si>
  <si>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</si>
  <si>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</si>
  <si>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</si>
  <si>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</si>
  <si>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</si>
  <si>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</si>
  <si>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SMS-330505</t>
  </si>
  <si>
    <t>Переходник для алюм. радиатора 25х15 мм белый (левый S)</t>
  </si>
  <si>
    <t>41.63 руб.</t>
  </si>
  <si>
    <t>SMS-330506</t>
  </si>
  <si>
    <t>Переходник для алюм. радиатора 25х15 мм белый (правый D)</t>
  </si>
  <si>
    <t>SMS-330507</t>
  </si>
  <si>
    <t>Переходник для алюм. радиатора 25х20 мм белый (левый S)</t>
  </si>
  <si>
    <t>SMS-330508</t>
  </si>
  <si>
    <t>Переходник для алюм. радиатора 25х20 мм белый (правый D)</t>
  </si>
  <si>
    <t>SMS-330509</t>
  </si>
  <si>
    <t>Пробка для чугун. радиатора 32 мм (глухая левая)</t>
  </si>
  <si>
    <t>58.28 руб.</t>
  </si>
  <si>
    <t>SMS-330510</t>
  </si>
  <si>
    <t>Пробка для чугун. радиатора 32 мм (глухая правая)</t>
  </si>
  <si>
    <t>SMS-330511</t>
  </si>
  <si>
    <t>Переходник для чугун. радиатора 32х15 мм левый</t>
  </si>
  <si>
    <t>60.57 руб.</t>
  </si>
  <si>
    <t>SMS-330512</t>
  </si>
  <si>
    <t>Переходник для чугун. радиатора 32х15 мм правый</t>
  </si>
  <si>
    <t>SMS-330513</t>
  </si>
  <si>
    <t>Переходник для чугун. радиатора 32х20 мм левый</t>
  </si>
  <si>
    <t>SMS-330514</t>
  </si>
  <si>
    <t>Переходник для чугун. радиатора 32х20 мм (правый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</si>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</sst>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b2_86a5_11e9_8101_003048fd731b_ac993d3f_476f_11ea_810f_003048fd731b1.jpeg"/><Relationship Id="rId2" Type="http://schemas.openxmlformats.org/officeDocument/2006/relationships/image" Target="../media/9ed4bdb6_86a5_11e9_8101_003048fd731b_ac993d40_476f_11ea_810f_003048fd731b2.jpeg"/><Relationship Id="rId3" Type="http://schemas.openxmlformats.org/officeDocument/2006/relationships/image" Target="../media/9ed4bdba_86a5_11e9_8101_003048fd731b_ac993d41_476f_11ea_810f_003048fd731b3.jpeg"/><Relationship Id="rId4" Type="http://schemas.openxmlformats.org/officeDocument/2006/relationships/image" Target="../media/9ed4bdbc_86a5_11e9_8101_003048fd731b_ac993d42_476f_11ea_810f_003048fd731b4.jpeg"/><Relationship Id="rId5" Type="http://schemas.openxmlformats.org/officeDocument/2006/relationships/image" Target="../media/9ed4bdbe_86a5_11e9_8101_003048fd731b_ac993d39_476f_11ea_810f_003048fd731b5.jpeg"/><Relationship Id="rId6" Type="http://schemas.openxmlformats.org/officeDocument/2006/relationships/image" Target="../media/9ed4bdc0_86a5_11e9_8101_003048fd731b_ac993d3a_476f_11ea_810f_003048fd731b6.jpeg"/><Relationship Id="rId7" Type="http://schemas.openxmlformats.org/officeDocument/2006/relationships/image" Target="../media/9ed4bdc2_86a5_11e9_8101_003048fd731b_ac993d37_476f_11ea_810f_003048fd731b7.jpeg"/><Relationship Id="rId8" Type="http://schemas.openxmlformats.org/officeDocument/2006/relationships/image" Target="../media/9ed4bdc4_86a5_11e9_8101_003048fd731b_ac993d38_476f_11ea_810f_003048fd731b8.jpeg"/><Relationship Id="rId9" Type="http://schemas.openxmlformats.org/officeDocument/2006/relationships/image" Target="../media/9ed4bdc6_86a5_11e9_8101_003048fd731b_ac993d3e_476f_11ea_810f_003048fd731b9.jpeg"/><Relationship Id="rId10" Type="http://schemas.openxmlformats.org/officeDocument/2006/relationships/image" Target="../media/9ed4bdca_86a5_11e9_8101_003048fd731b_eb9c2413_f954_11e9_810b_003048fd731b10.jpeg"/><Relationship Id="rId11" Type="http://schemas.openxmlformats.org/officeDocument/2006/relationships/image" Target="../media/9ed4bdcc_86a5_11e9_8101_003048fd731b_eb9c2414_f954_11e9_810b_003048fd731b11.jpeg"/><Relationship Id="rId12" Type="http://schemas.openxmlformats.org/officeDocument/2006/relationships/image" Target="../media/9ed4bdce_86a5_11e9_8101_003048fd731b_ac993d4b_476f_11ea_810f_003048fd731b12.jpeg"/><Relationship Id="rId13" Type="http://schemas.openxmlformats.org/officeDocument/2006/relationships/image" Target="../media/9ed4bdd0_86a5_11e9_8101_003048fd731b_ac993d49_476f_11ea_810f_003048fd731b13.jpeg"/><Relationship Id="rId14" Type="http://schemas.openxmlformats.org/officeDocument/2006/relationships/image" Target="../media/9ed4bdd2_86a5_11e9_8101_003048fd731b_ac993d4a_476f_11ea_810f_003048fd731b14.jpeg"/><Relationship Id="rId15" Type="http://schemas.openxmlformats.org/officeDocument/2006/relationships/image" Target="../media/9ed4bdd4_86a5_11e9_8101_003048fd731b_ac993d3d_476f_11ea_810f_003048fd731b15.jpeg"/><Relationship Id="rId16" Type="http://schemas.openxmlformats.org/officeDocument/2006/relationships/image" Target="../media/9ed4bdd6_86a5_11e9_8101_003048fd731b_ac993d43_476f_11ea_810f_003048fd731b16.jpeg"/><Relationship Id="rId17" Type="http://schemas.openxmlformats.org/officeDocument/2006/relationships/image" Target="../media/9ed4bdd8_86a5_11e9_8101_003048fd731b_ac993d44_476f_11ea_810f_003048fd731b17.jpeg"/><Relationship Id="rId18" Type="http://schemas.openxmlformats.org/officeDocument/2006/relationships/image" Target="../media/9ed4bdda_86a5_11e9_8101_003048fd731b_ac993d45_476f_11ea_810f_003048fd731b18.jpeg"/><Relationship Id="rId19" Type="http://schemas.openxmlformats.org/officeDocument/2006/relationships/image" Target="../media/9ed4bddc_86a5_11e9_8101_003048fd731b_ac993d46_476f_11ea_810f_003048fd731b19.jpeg"/><Relationship Id="rId20" Type="http://schemas.openxmlformats.org/officeDocument/2006/relationships/image" Target="../media/9ed4bdde_86a5_11e9_8101_003048fd731b_ac993d48_476f_11ea_810f_003048fd731b20.png"/><Relationship Id="rId21" Type="http://schemas.openxmlformats.org/officeDocument/2006/relationships/image" Target="../media/9ed4bde0_86a5_11e9_8101_003048fd731b_ac993d47_476f_11ea_810f_003048fd731b21.png"/><Relationship Id="rId22" Type="http://schemas.openxmlformats.org/officeDocument/2006/relationships/image" Target="../media/9ed4bde2_86a5_11e9_8101_003048fd731b_93005e7c_48f5_11ea_810f_003048fd731b22.jpeg"/><Relationship Id="rId23" Type="http://schemas.openxmlformats.org/officeDocument/2006/relationships/image" Target="../media/9ed4bde4_86a5_11e9_8101_003048fd731b_93005e7b_48f5_11ea_810f_003048fd731b23.jpeg"/><Relationship Id="rId24" Type="http://schemas.openxmlformats.org/officeDocument/2006/relationships/image" Target="../media/9ed4bde6_86a5_11e9_8101_003048fd731b_93005e7f_48f5_11ea_810f_003048fd731b24.jpeg"/><Relationship Id="rId25" Type="http://schemas.openxmlformats.org/officeDocument/2006/relationships/image" Target="../media/9ed4bdea_86a5_11e9_8101_003048fd731b_93005e80_48f5_11ea_810f_003048fd731b25.jpeg"/><Relationship Id="rId26" Type="http://schemas.openxmlformats.org/officeDocument/2006/relationships/image" Target="../media/9ed4bdee_86a5_11e9_8101_003048fd731b_93005e7d_48f5_11ea_810f_003048fd731b26.jpeg"/><Relationship Id="rId27" Type="http://schemas.openxmlformats.org/officeDocument/2006/relationships/image" Target="../media/9ed4bdf2_86a5_11e9_8101_003048fd731b_93005e7e_48f5_11ea_810f_003048fd731b27.jpeg"/><Relationship Id="rId28" Type="http://schemas.openxmlformats.org/officeDocument/2006/relationships/image" Target="../media/a6705272_2b50_11f1_a894_047c1617b143_b9bf9167_30b7_11f1_a89b_047c1617b14328.jpeg"/><Relationship Id="rId29" Type="http://schemas.openxmlformats.org/officeDocument/2006/relationships/image" Target="../media/a6705274_2b50_11f1_a894_047c1617b143_b9bf9168_30b7_11f1_a89b_047c1617b14329.jpeg"/><Relationship Id="rId30" Type="http://schemas.openxmlformats.org/officeDocument/2006/relationships/image" Target="../media/a6705276_2b50_11f1_a894_047c1617b143_b9bf9169_30b7_11f1_a89b_047c1617b14330.jpeg"/><Relationship Id="rId31" Type="http://schemas.openxmlformats.org/officeDocument/2006/relationships/image" Target="../media/a6705278_2b50_11f1_a894_047c1617b143_b9bf916a_30b7_11f1_a89b_047c1617b14331.jpeg"/><Relationship Id="rId32" Type="http://schemas.openxmlformats.org/officeDocument/2006/relationships/image" Target="../media/a670527a_2b50_11f1_a894_047c1617b143_b9bf916b_30b7_11f1_a89b_047c1617b14332.jpeg"/><Relationship Id="rId33" Type="http://schemas.openxmlformats.org/officeDocument/2006/relationships/image" Target="../media/a670527c_2b50_11f1_a894_047c1617b143_b9bf916c_30b7_11f1_a89b_047c1617b14333.jpeg"/><Relationship Id="rId34" Type="http://schemas.openxmlformats.org/officeDocument/2006/relationships/image" Target="../media/a670527e_2b50_11f1_a894_047c1617b143_b9bf916d_30b7_11f1_a89b_047c1617b14334.jpeg"/><Relationship Id="rId35" Type="http://schemas.openxmlformats.org/officeDocument/2006/relationships/image" Target="../media/a6705280_2b50_11f1_a894_047c1617b143_b9bf916e_30b7_11f1_a89b_047c1617b14335.jpeg"/><Relationship Id="rId36" Type="http://schemas.openxmlformats.org/officeDocument/2006/relationships/image" Target="../media/b9578ac7_2b51_11f1_a894_047c1617b143_b9bf916f_30b7_11f1_a89b_047c1617b14336.jpeg"/><Relationship Id="rId37" Type="http://schemas.openxmlformats.org/officeDocument/2006/relationships/image" Target="../media/b9578ac9_2b51_11f1_a894_047c1617b143_b9bf9170_30b7_11f1_a89b_047c1617b14337.jpeg"/><Relationship Id="rId38" Type="http://schemas.openxmlformats.org/officeDocument/2006/relationships/image" Target="../media/f6f0e471_c920_11ee_a554_047c1617b143_444b1bc6_5a46_11f0_a775_047c1617b14338.jpeg"/><Relationship Id="rId39" Type="http://schemas.openxmlformats.org/officeDocument/2006/relationships/image" Target="../media/f6f0e473_c920_11ee_a554_047c1617b143_444b1bc4_5a46_11f0_a775_047c1617b14339.jpeg"/><Relationship Id="rId40" Type="http://schemas.openxmlformats.org/officeDocument/2006/relationships/image" Target="../media/f6f0e475_c920_11ee_a554_047c1617b143_444b1bc5_5a46_11f0_a775_047c1617b14340.jpeg"/><Relationship Id="rId41" Type="http://schemas.openxmlformats.org/officeDocument/2006/relationships/image" Target="../media/6d083a39_3466_11eb_81f3_003048fd731b_d9a65668_f1e4_11ef_a6e1_047c1617b14341.jpeg"/><Relationship Id="rId42" Type="http://schemas.openxmlformats.org/officeDocument/2006/relationships/image" Target="../media/61991beb_230d_11ed_a307_00259070b487_d9a65669_f1e4_11ef_a6e1_047c1617b143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819234</v>
      </c>
      <c r="C5" s="1" t="s">
        <v>13</v>
      </c>
      <c r="D5" s="1">
        <v>4587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J5*56.10</f>
        <v>0</v>
      </c>
      <c r="L5" s="5"/>
    </row>
    <row r="6" spans="1:12" customHeight="1" ht="105" outlineLevel="4">
      <c r="A6" s="1"/>
      <c r="B6" s="1">
        <v>819235</v>
      </c>
      <c r="C6" s="1" t="s">
        <v>17</v>
      </c>
      <c r="D6" s="1">
        <v>4588</v>
      </c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J6*56.10</f>
        <v>0</v>
      </c>
      <c r="L6" s="5"/>
    </row>
    <row r="7" spans="1:12" customHeight="1" ht="105" outlineLevel="4">
      <c r="A7" s="1"/>
      <c r="B7" s="1">
        <v>819236</v>
      </c>
      <c r="C7" s="1" t="s">
        <v>19</v>
      </c>
      <c r="D7" s="1">
        <v>4589</v>
      </c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16</v>
      </c>
      <c r="K7" s="2" t="str">
        <f>J7*54.91</f>
        <v>0</v>
      </c>
      <c r="L7" s="5"/>
    </row>
    <row r="8" spans="1:12" customHeight="1" ht="105" outlineLevel="4">
      <c r="A8" s="1"/>
      <c r="B8" s="1">
        <v>819237</v>
      </c>
      <c r="C8" s="1" t="s">
        <v>22</v>
      </c>
      <c r="D8" s="1">
        <v>4590</v>
      </c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J8*67.66</f>
        <v>0</v>
      </c>
      <c r="L8" s="5"/>
    </row>
    <row r="9" spans="1:12" customHeight="1" ht="105" outlineLevel="4">
      <c r="A9" s="1"/>
      <c r="B9" s="1">
        <v>819238</v>
      </c>
      <c r="C9" s="1" t="s">
        <v>25</v>
      </c>
      <c r="D9" s="1">
        <v>4585</v>
      </c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16</v>
      </c>
      <c r="K9" s="2" t="str">
        <f>J9*24.99</f>
        <v>0</v>
      </c>
      <c r="L9" s="5"/>
    </row>
    <row r="10" spans="1:12" customHeight="1" ht="105" outlineLevel="4">
      <c r="A10" s="1"/>
      <c r="B10" s="1">
        <v>819239</v>
      </c>
      <c r="C10" s="1" t="s">
        <v>28</v>
      </c>
      <c r="D10" s="1">
        <v>4586</v>
      </c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16</v>
      </c>
      <c r="K10" s="2" t="str">
        <f>J10*33.81</f>
        <v>0</v>
      </c>
      <c r="L10" s="5"/>
    </row>
    <row r="11" spans="1:12" customHeight="1" ht="105" outlineLevel="4">
      <c r="A11" s="1"/>
      <c r="B11" s="1">
        <v>819240</v>
      </c>
      <c r="C11" s="1" t="s">
        <v>31</v>
      </c>
      <c r="D11" s="1">
        <v>4744</v>
      </c>
      <c r="E11" s="2" t="s">
        <v>32</v>
      </c>
      <c r="F11" s="2" t="s">
        <v>33</v>
      </c>
      <c r="G11" s="2" t="s">
        <v>34</v>
      </c>
      <c r="H11" s="2">
        <v>0</v>
      </c>
      <c r="I11" s="1">
        <v>0</v>
      </c>
      <c r="J11" s="3" t="s">
        <v>16</v>
      </c>
      <c r="K11" s="2" t="str">
        <f>J11*64.60</f>
        <v>0</v>
      </c>
      <c r="L11" s="5"/>
    </row>
    <row r="12" spans="1:12" customHeight="1" ht="105" outlineLevel="4">
      <c r="A12" s="1"/>
      <c r="B12" s="1">
        <v>819241</v>
      </c>
      <c r="C12" s="1" t="s">
        <v>35</v>
      </c>
      <c r="D12" s="1">
        <v>4743</v>
      </c>
      <c r="E12" s="2" t="s">
        <v>36</v>
      </c>
      <c r="F12" s="2" t="s">
        <v>37</v>
      </c>
      <c r="G12" s="2" t="s">
        <v>38</v>
      </c>
      <c r="H12" s="2">
        <v>0</v>
      </c>
      <c r="I12" s="1">
        <v>0</v>
      </c>
      <c r="J12" s="3" t="s">
        <v>16</v>
      </c>
      <c r="K12" s="2" t="str">
        <f>J12*50.83</f>
        <v>0</v>
      </c>
      <c r="L12" s="5"/>
    </row>
    <row r="13" spans="1:12" customHeight="1" ht="105" outlineLevel="4">
      <c r="A13" s="1"/>
      <c r="B13" s="1">
        <v>819242</v>
      </c>
      <c r="C13" s="1" t="s">
        <v>39</v>
      </c>
      <c r="D13" s="1">
        <v>4591</v>
      </c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J13*71.57</f>
        <v>0</v>
      </c>
      <c r="L13" s="5"/>
    </row>
    <row r="14" spans="1:12" customHeight="1" ht="105" outlineLevel="4">
      <c r="A14" s="1"/>
      <c r="B14" s="1">
        <v>819244</v>
      </c>
      <c r="C14" s="1" t="s">
        <v>42</v>
      </c>
      <c r="D14" s="1" t="s">
        <v>43</v>
      </c>
      <c r="E14" s="2" t="s">
        <v>44</v>
      </c>
      <c r="F14" s="2" t="s">
        <v>45</v>
      </c>
      <c r="G14" s="2">
        <v>-10</v>
      </c>
      <c r="H14" s="2">
        <v>0</v>
      </c>
      <c r="I14" s="1">
        <v>0</v>
      </c>
      <c r="J14" s="3" t="s">
        <v>16</v>
      </c>
      <c r="K14" s="2" t="str">
        <f>J14*25.00</f>
        <v>0</v>
      </c>
      <c r="L14" s="5"/>
    </row>
    <row r="15" spans="1:12" customHeight="1" ht="105" outlineLevel="4">
      <c r="A15" s="1"/>
      <c r="B15" s="1">
        <v>819245</v>
      </c>
      <c r="C15" s="1" t="s">
        <v>46</v>
      </c>
      <c r="D15" s="1" t="s">
        <v>47</v>
      </c>
      <c r="E15" s="2" t="s">
        <v>48</v>
      </c>
      <c r="F15" s="2" t="s">
        <v>49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J15*14.00</f>
        <v>0</v>
      </c>
      <c r="L15" s="5"/>
    </row>
    <row r="16" spans="1:12" customHeight="1" ht="105" outlineLevel="4">
      <c r="A16" s="1"/>
      <c r="B16" s="1">
        <v>819246</v>
      </c>
      <c r="C16" s="1" t="s">
        <v>50</v>
      </c>
      <c r="D16" s="1"/>
      <c r="E16" s="2" t="s">
        <v>51</v>
      </c>
      <c r="F16" s="2" t="s">
        <v>52</v>
      </c>
      <c r="G16" s="2" t="s">
        <v>53</v>
      </c>
      <c r="H16" s="2">
        <v>0</v>
      </c>
      <c r="I16" s="1">
        <v>0</v>
      </c>
      <c r="J16" s="3" t="s">
        <v>16</v>
      </c>
      <c r="K16" s="2" t="str">
        <f>J16*3.57</f>
        <v>0</v>
      </c>
      <c r="L16" s="5"/>
    </row>
    <row r="17" spans="1:12" customHeight="1" ht="105" outlineLevel="4">
      <c r="A17" s="1"/>
      <c r="B17" s="1">
        <v>819247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4">
      <c r="A18" s="1"/>
      <c r="B18" s="1">
        <v>819248</v>
      </c>
      <c r="C18" s="1" t="s">
        <v>57</v>
      </c>
      <c r="D18" s="1"/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J18*34.17</f>
        <v>0</v>
      </c>
      <c r="L18" s="5"/>
    </row>
    <row r="19" spans="1:12" customHeight="1" ht="105" outlineLevel="4">
      <c r="A19" s="1"/>
      <c r="B19" s="1">
        <v>819249</v>
      </c>
      <c r="C19" s="1" t="s">
        <v>60</v>
      </c>
      <c r="D19" s="1"/>
      <c r="E19" s="2" t="s">
        <v>61</v>
      </c>
      <c r="F19" s="2" t="s">
        <v>62</v>
      </c>
      <c r="G19" s="2">
        <v>0</v>
      </c>
      <c r="H19" s="2">
        <v>0</v>
      </c>
      <c r="I19" s="1">
        <v>0</v>
      </c>
      <c r="J19" s="3" t="s">
        <v>16</v>
      </c>
      <c r="K19" s="2" t="str">
        <f>J19*54.74</f>
        <v>0</v>
      </c>
      <c r="L19" s="5"/>
    </row>
    <row r="20" spans="1:12" customHeight="1" ht="105" outlineLevel="4">
      <c r="A20" s="1"/>
      <c r="B20" s="1">
        <v>819250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16</v>
      </c>
      <c r="K20" s="2" t="str">
        <f>J20*57.80</f>
        <v>0</v>
      </c>
      <c r="L20" s="5"/>
    </row>
    <row r="21" spans="1:12" customHeight="1" ht="105" outlineLevel="4">
      <c r="A21" s="1"/>
      <c r="B21" s="1">
        <v>819251</v>
      </c>
      <c r="C21" s="1" t="s">
        <v>66</v>
      </c>
      <c r="D21" s="1"/>
      <c r="E21" s="2" t="s">
        <v>67</v>
      </c>
      <c r="F21" s="2" t="s">
        <v>68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J21*59.50</f>
        <v>0</v>
      </c>
      <c r="L21" s="5"/>
    </row>
    <row r="22" spans="1:12" customHeight="1" ht="105" outlineLevel="4">
      <c r="A22" s="1"/>
      <c r="B22" s="1">
        <v>819252</v>
      </c>
      <c r="C22" s="1" t="s">
        <v>69</v>
      </c>
      <c r="D22" s="1"/>
      <c r="E22" s="2" t="s">
        <v>70</v>
      </c>
      <c r="F22" s="2" t="s">
        <v>71</v>
      </c>
      <c r="G22" s="2">
        <v>0</v>
      </c>
      <c r="H22" s="2">
        <v>0</v>
      </c>
      <c r="I22" s="1">
        <v>0</v>
      </c>
      <c r="J22" s="3" t="s">
        <v>16</v>
      </c>
      <c r="K22" s="2" t="str">
        <f>J22*59.67</f>
        <v>0</v>
      </c>
      <c r="L22" s="5"/>
    </row>
    <row r="23" spans="1:12" customHeight="1" ht="105" outlineLevel="4">
      <c r="A23" s="1"/>
      <c r="B23" s="1">
        <v>819253</v>
      </c>
      <c r="C23" s="1" t="s">
        <v>72</v>
      </c>
      <c r="D23" s="1"/>
      <c r="E23" s="2" t="s">
        <v>73</v>
      </c>
      <c r="F23" s="2" t="s">
        <v>71</v>
      </c>
      <c r="G23" s="2">
        <v>0</v>
      </c>
      <c r="H23" s="2">
        <v>0</v>
      </c>
      <c r="I23" s="1">
        <v>0</v>
      </c>
      <c r="J23" s="3" t="s">
        <v>16</v>
      </c>
      <c r="K23" s="2" t="str">
        <f>J23*59.67</f>
        <v>0</v>
      </c>
      <c r="L23" s="5"/>
    </row>
    <row r="24" spans="1:12" customHeight="1" ht="105" outlineLevel="4">
      <c r="A24" s="1"/>
      <c r="B24" s="1">
        <v>819254</v>
      </c>
      <c r="C24" s="1" t="s">
        <v>74</v>
      </c>
      <c r="D24" s="1"/>
      <c r="E24" s="2" t="s">
        <v>75</v>
      </c>
      <c r="F24" s="2" t="s">
        <v>76</v>
      </c>
      <c r="G24" s="2">
        <v>9</v>
      </c>
      <c r="H24" s="2">
        <v>0</v>
      </c>
      <c r="I24" s="1" t="s">
        <v>38</v>
      </c>
      <c r="J24" s="3" t="s">
        <v>16</v>
      </c>
      <c r="K24" s="2" t="str">
        <f>J24*57.29</f>
        <v>0</v>
      </c>
      <c r="L24" s="5"/>
    </row>
    <row r="25" spans="1:12" customHeight="1" ht="105" outlineLevel="4">
      <c r="A25" s="1"/>
      <c r="B25" s="1">
        <v>819255</v>
      </c>
      <c r="C25" s="1" t="s">
        <v>77</v>
      </c>
      <c r="D25" s="1"/>
      <c r="E25" s="2" t="s">
        <v>78</v>
      </c>
      <c r="F25" s="2" t="s">
        <v>79</v>
      </c>
      <c r="G25" s="2">
        <v>0</v>
      </c>
      <c r="H25" s="2">
        <v>0</v>
      </c>
      <c r="I25" s="1">
        <v>0</v>
      </c>
      <c r="J25" s="3" t="s">
        <v>16</v>
      </c>
      <c r="K25" s="2" t="str">
        <f>J25*58.48</f>
        <v>0</v>
      </c>
      <c r="L25" s="5"/>
    </row>
    <row r="26" spans="1:12" customHeight="1" ht="105" outlineLevel="4">
      <c r="A26" s="1"/>
      <c r="B26" s="1">
        <v>819256</v>
      </c>
      <c r="C26" s="1" t="s">
        <v>80</v>
      </c>
      <c r="D26" s="1"/>
      <c r="E26" s="2" t="s">
        <v>81</v>
      </c>
      <c r="F26" s="2" t="s">
        <v>82</v>
      </c>
      <c r="G26" s="2">
        <v>0</v>
      </c>
      <c r="H26" s="2">
        <v>0</v>
      </c>
      <c r="I26" s="1">
        <v>0</v>
      </c>
      <c r="J26" s="3" t="s">
        <v>16</v>
      </c>
      <c r="K26" s="2" t="str">
        <f>J26*6.46</f>
        <v>0</v>
      </c>
      <c r="L26" s="5"/>
    </row>
    <row r="27" spans="1:12" customHeight="1" ht="105" outlineLevel="4">
      <c r="A27" s="1"/>
      <c r="B27" s="1">
        <v>819257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16</v>
      </c>
      <c r="K27" s="2" t="str">
        <f>J27*5.78</f>
        <v>0</v>
      </c>
      <c r="L27" s="5"/>
    </row>
    <row r="28" spans="1:12" customHeight="1" ht="105" outlineLevel="4">
      <c r="A28" s="1"/>
      <c r="B28" s="1">
        <v>819258</v>
      </c>
      <c r="C28" s="1" t="s">
        <v>86</v>
      </c>
      <c r="D28" s="1" t="s">
        <v>87</v>
      </c>
      <c r="E28" s="2" t="s">
        <v>88</v>
      </c>
      <c r="F28" s="2" t="s">
        <v>89</v>
      </c>
      <c r="G28" s="2" t="s">
        <v>90</v>
      </c>
      <c r="H28" s="2" t="s">
        <v>38</v>
      </c>
      <c r="I28" s="1">
        <v>0</v>
      </c>
      <c r="J28" s="3" t="s">
        <v>16</v>
      </c>
      <c r="K28" s="2" t="str">
        <f>J28*683.00</f>
        <v>0</v>
      </c>
      <c r="L28" s="5"/>
    </row>
    <row r="29" spans="1:12" customHeight="1" ht="105" outlineLevel="4">
      <c r="A29" s="1"/>
      <c r="B29" s="1">
        <v>819259</v>
      </c>
      <c r="C29" s="1" t="s">
        <v>91</v>
      </c>
      <c r="D29" s="1" t="s">
        <v>92</v>
      </c>
      <c r="E29" s="2" t="s">
        <v>93</v>
      </c>
      <c r="F29" s="2" t="s">
        <v>94</v>
      </c>
      <c r="G29" s="2" t="s">
        <v>90</v>
      </c>
      <c r="H29" s="2" t="s">
        <v>34</v>
      </c>
      <c r="I29" s="1">
        <v>0</v>
      </c>
      <c r="J29" s="3" t="s">
        <v>16</v>
      </c>
      <c r="K29" s="2" t="str">
        <f>J29*600.00</f>
        <v>0</v>
      </c>
      <c r="L29" s="5"/>
    </row>
    <row r="30" spans="1:12" customHeight="1" ht="105" outlineLevel="4">
      <c r="A30" s="1"/>
      <c r="B30" s="1">
        <v>819260</v>
      </c>
      <c r="C30" s="1" t="s">
        <v>95</v>
      </c>
      <c r="D30" s="1" t="s">
        <v>96</v>
      </c>
      <c r="E30" s="2" t="s">
        <v>97</v>
      </c>
      <c r="F30" s="2" t="s">
        <v>98</v>
      </c>
      <c r="G30" s="2" t="s">
        <v>90</v>
      </c>
      <c r="H30" s="2" t="s">
        <v>34</v>
      </c>
      <c r="I30" s="1">
        <v>0</v>
      </c>
      <c r="J30" s="3" t="s">
        <v>16</v>
      </c>
      <c r="K30" s="2" t="str">
        <f>J30*612.00</f>
        <v>0</v>
      </c>
      <c r="L30" s="5"/>
    </row>
    <row r="31" spans="1:12" customHeight="1" ht="105" outlineLevel="4">
      <c r="A31" s="1"/>
      <c r="B31" s="1">
        <v>819261</v>
      </c>
      <c r="C31" s="1" t="s">
        <v>99</v>
      </c>
      <c r="D31" s="1" t="s">
        <v>100</v>
      </c>
      <c r="E31" s="2" t="s">
        <v>101</v>
      </c>
      <c r="F31" s="2" t="s">
        <v>102</v>
      </c>
      <c r="G31" s="2" t="s">
        <v>90</v>
      </c>
      <c r="H31" s="2" t="s">
        <v>53</v>
      </c>
      <c r="I31" s="1">
        <v>0</v>
      </c>
      <c r="J31" s="3" t="s">
        <v>16</v>
      </c>
      <c r="K31" s="2" t="str">
        <f>J31*617.00</f>
        <v>0</v>
      </c>
      <c r="L31" s="5"/>
    </row>
    <row r="32" spans="1:12" customHeight="1" ht="105" outlineLevel="4">
      <c r="A32" s="1"/>
      <c r="B32" s="1">
        <v>956830</v>
      </c>
      <c r="C32" s="1" t="s">
        <v>103</v>
      </c>
      <c r="D32" s="1"/>
      <c r="E32" s="2" t="s">
        <v>104</v>
      </c>
      <c r="F32" s="2" t="s">
        <v>105</v>
      </c>
      <c r="G32" s="2" t="s">
        <v>34</v>
      </c>
      <c r="H32" s="2">
        <v>0</v>
      </c>
      <c r="I32" s="1">
        <v>0</v>
      </c>
      <c r="J32" s="3" t="s">
        <v>16</v>
      </c>
      <c r="K32" s="2" t="str">
        <f>J32*41.63</f>
        <v>0</v>
      </c>
      <c r="L32" s="5"/>
    </row>
    <row r="33" spans="1:12" customHeight="1" ht="105" outlineLevel="4">
      <c r="A33" s="1"/>
      <c r="B33" s="1">
        <v>956831</v>
      </c>
      <c r="C33" s="1" t="s">
        <v>106</v>
      </c>
      <c r="D33" s="1"/>
      <c r="E33" s="2" t="s">
        <v>107</v>
      </c>
      <c r="F33" s="2" t="s">
        <v>105</v>
      </c>
      <c r="G33" s="2" t="s">
        <v>34</v>
      </c>
      <c r="H33" s="2">
        <v>0</v>
      </c>
      <c r="I33" s="1">
        <v>0</v>
      </c>
      <c r="J33" s="3" t="s">
        <v>16</v>
      </c>
      <c r="K33" s="2" t="str">
        <f>J33*41.63</f>
        <v>0</v>
      </c>
      <c r="L33" s="5"/>
    </row>
    <row r="34" spans="1:12" customHeight="1" ht="105" outlineLevel="4">
      <c r="A34" s="1"/>
      <c r="B34" s="1">
        <v>956832</v>
      </c>
      <c r="C34" s="1" t="s">
        <v>108</v>
      </c>
      <c r="D34" s="1"/>
      <c r="E34" s="2" t="s">
        <v>109</v>
      </c>
      <c r="F34" s="2" t="s">
        <v>105</v>
      </c>
      <c r="G34" s="2" t="s">
        <v>34</v>
      </c>
      <c r="H34" s="2">
        <v>0</v>
      </c>
      <c r="I34" s="1">
        <v>0</v>
      </c>
      <c r="J34" s="3" t="s">
        <v>16</v>
      </c>
      <c r="K34" s="2" t="str">
        <f>J34*41.63</f>
        <v>0</v>
      </c>
      <c r="L34" s="5"/>
    </row>
    <row r="35" spans="1:12" customHeight="1" ht="105" outlineLevel="4">
      <c r="A35" s="1"/>
      <c r="B35" s="1">
        <v>956833</v>
      </c>
      <c r="C35" s="1" t="s">
        <v>110</v>
      </c>
      <c r="D35" s="1"/>
      <c r="E35" s="2" t="s">
        <v>111</v>
      </c>
      <c r="F35" s="2" t="s">
        <v>105</v>
      </c>
      <c r="G35" s="2" t="s">
        <v>34</v>
      </c>
      <c r="H35" s="2">
        <v>0</v>
      </c>
      <c r="I35" s="1">
        <v>0</v>
      </c>
      <c r="J35" s="3" t="s">
        <v>16</v>
      </c>
      <c r="K35" s="2" t="str">
        <f>J35*41.63</f>
        <v>0</v>
      </c>
      <c r="L35" s="5"/>
    </row>
    <row r="36" spans="1:12" customHeight="1" ht="105" outlineLevel="4">
      <c r="A36" s="1"/>
      <c r="B36" s="1">
        <v>956834</v>
      </c>
      <c r="C36" s="1" t="s">
        <v>112</v>
      </c>
      <c r="D36" s="1"/>
      <c r="E36" s="2" t="s">
        <v>113</v>
      </c>
      <c r="F36" s="2" t="s">
        <v>114</v>
      </c>
      <c r="G36" s="2" t="s">
        <v>34</v>
      </c>
      <c r="H36" s="2">
        <v>0</v>
      </c>
      <c r="I36" s="1">
        <v>0</v>
      </c>
      <c r="J36" s="3" t="s">
        <v>16</v>
      </c>
      <c r="K36" s="2" t="str">
        <f>J36*58.28</f>
        <v>0</v>
      </c>
      <c r="L36" s="5"/>
    </row>
    <row r="37" spans="1:12" customHeight="1" ht="105" outlineLevel="4">
      <c r="A37" s="1"/>
      <c r="B37" s="1">
        <v>956835</v>
      </c>
      <c r="C37" s="1" t="s">
        <v>115</v>
      </c>
      <c r="D37" s="1"/>
      <c r="E37" s="2" t="s">
        <v>116</v>
      </c>
      <c r="F37" s="2" t="s">
        <v>114</v>
      </c>
      <c r="G37" s="2" t="s">
        <v>34</v>
      </c>
      <c r="H37" s="2">
        <v>0</v>
      </c>
      <c r="I37" s="1">
        <v>0</v>
      </c>
      <c r="J37" s="3" t="s">
        <v>16</v>
      </c>
      <c r="K37" s="2" t="str">
        <f>J37*58.28</f>
        <v>0</v>
      </c>
      <c r="L37" s="5"/>
    </row>
    <row r="38" spans="1:12" customHeight="1" ht="105" outlineLevel="4">
      <c r="A38" s="1"/>
      <c r="B38" s="1">
        <v>956836</v>
      </c>
      <c r="C38" s="1" t="s">
        <v>117</v>
      </c>
      <c r="D38" s="1"/>
      <c r="E38" s="2" t="s">
        <v>118</v>
      </c>
      <c r="F38" s="2" t="s">
        <v>119</v>
      </c>
      <c r="G38" s="2" t="s">
        <v>34</v>
      </c>
      <c r="H38" s="2">
        <v>0</v>
      </c>
      <c r="I38" s="1">
        <v>0</v>
      </c>
      <c r="J38" s="3" t="s">
        <v>16</v>
      </c>
      <c r="K38" s="2" t="str">
        <f>J38*60.57</f>
        <v>0</v>
      </c>
      <c r="L38" s="5"/>
    </row>
    <row r="39" spans="1:12" customHeight="1" ht="105" outlineLevel="4">
      <c r="A39" s="1"/>
      <c r="B39" s="1">
        <v>956837</v>
      </c>
      <c r="C39" s="1" t="s">
        <v>120</v>
      </c>
      <c r="D39" s="1"/>
      <c r="E39" s="2" t="s">
        <v>121</v>
      </c>
      <c r="F39" s="2" t="s">
        <v>119</v>
      </c>
      <c r="G39" s="2" t="s">
        <v>34</v>
      </c>
      <c r="H39" s="2">
        <v>0</v>
      </c>
      <c r="I39" s="1">
        <v>0</v>
      </c>
      <c r="J39" s="3" t="s">
        <v>16</v>
      </c>
      <c r="K39" s="2" t="str">
        <f>J39*60.57</f>
        <v>0</v>
      </c>
      <c r="L39" s="5"/>
    </row>
    <row r="40" spans="1:12" customHeight="1" ht="105" outlineLevel="4">
      <c r="A40" s="1"/>
      <c r="B40" s="1">
        <v>956838</v>
      </c>
      <c r="C40" s="1" t="s">
        <v>122</v>
      </c>
      <c r="D40" s="1"/>
      <c r="E40" s="2" t="s">
        <v>123</v>
      </c>
      <c r="F40" s="2" t="s">
        <v>119</v>
      </c>
      <c r="G40" s="2" t="s">
        <v>34</v>
      </c>
      <c r="H40" s="2">
        <v>0</v>
      </c>
      <c r="I40" s="1">
        <v>0</v>
      </c>
      <c r="J40" s="3" t="s">
        <v>16</v>
      </c>
      <c r="K40" s="2" t="str">
        <f>J40*60.57</f>
        <v>0</v>
      </c>
      <c r="L40" s="5"/>
    </row>
    <row r="41" spans="1:12" customHeight="1" ht="105" outlineLevel="4">
      <c r="A41" s="1"/>
      <c r="B41" s="1">
        <v>956839</v>
      </c>
      <c r="C41" s="1" t="s">
        <v>124</v>
      </c>
      <c r="D41" s="1"/>
      <c r="E41" s="2" t="s">
        <v>125</v>
      </c>
      <c r="F41" s="2" t="s">
        <v>119</v>
      </c>
      <c r="G41" s="2" t="s">
        <v>34</v>
      </c>
      <c r="H41" s="2">
        <v>0</v>
      </c>
      <c r="I41" s="1">
        <v>0</v>
      </c>
      <c r="J41" s="3" t="s">
        <v>16</v>
      </c>
      <c r="K41" s="2" t="str">
        <f>J41*60.57</f>
        <v>0</v>
      </c>
      <c r="L41" s="5"/>
    </row>
    <row r="42" spans="1:12" customHeight="1" ht="105" outlineLevel="4">
      <c r="A42" s="1"/>
      <c r="B42" s="1">
        <v>883005</v>
      </c>
      <c r="C42" s="1" t="s">
        <v>126</v>
      </c>
      <c r="D42" s="1" t="s">
        <v>127</v>
      </c>
      <c r="E42" s="2" t="s">
        <v>128</v>
      </c>
      <c r="F42" s="2" t="s">
        <v>129</v>
      </c>
      <c r="G42" s="2" t="s">
        <v>53</v>
      </c>
      <c r="H42" s="2">
        <v>0</v>
      </c>
      <c r="I42" s="1">
        <v>0</v>
      </c>
      <c r="J42" s="3" t="s">
        <v>16</v>
      </c>
      <c r="K42" s="2" t="str">
        <f>J42*9.16</f>
        <v>0</v>
      </c>
      <c r="L42" s="5"/>
    </row>
    <row r="43" spans="1:12" customHeight="1" ht="105" outlineLevel="4">
      <c r="A43" s="1"/>
      <c r="B43" s="1">
        <v>883006</v>
      </c>
      <c r="C43" s="1" t="s">
        <v>130</v>
      </c>
      <c r="D43" s="1" t="s">
        <v>131</v>
      </c>
      <c r="E43" s="2" t="s">
        <v>132</v>
      </c>
      <c r="F43" s="2" t="s">
        <v>133</v>
      </c>
      <c r="G43" s="2" t="s">
        <v>53</v>
      </c>
      <c r="H43" s="2">
        <v>0</v>
      </c>
      <c r="I43" s="1">
        <v>0</v>
      </c>
      <c r="J43" s="3" t="s">
        <v>16</v>
      </c>
      <c r="K43" s="2" t="str">
        <f>J43*7.97</f>
        <v>0</v>
      </c>
      <c r="L43" s="5"/>
    </row>
    <row r="44" spans="1:12" customHeight="1" ht="105" outlineLevel="4">
      <c r="A44" s="1"/>
      <c r="B44" s="1">
        <v>883007</v>
      </c>
      <c r="C44" s="1" t="s">
        <v>134</v>
      </c>
      <c r="D44" s="1" t="s">
        <v>135</v>
      </c>
      <c r="E44" s="2" t="s">
        <v>136</v>
      </c>
      <c r="F44" s="2" t="s">
        <v>137</v>
      </c>
      <c r="G44" s="2" t="s">
        <v>53</v>
      </c>
      <c r="H44" s="2">
        <v>0</v>
      </c>
      <c r="I44" s="1">
        <v>0</v>
      </c>
      <c r="J44" s="3" t="s">
        <v>16</v>
      </c>
      <c r="K44" s="2" t="str">
        <f>J44*11.38</f>
        <v>0</v>
      </c>
      <c r="L44" s="5"/>
    </row>
    <row r="45" spans="1:12" customHeight="1" ht="105" outlineLevel="4">
      <c r="A45" s="1"/>
      <c r="B45" s="1">
        <v>836284</v>
      </c>
      <c r="C45" s="1" t="s">
        <v>138</v>
      </c>
      <c r="D45" s="1" t="s">
        <v>139</v>
      </c>
      <c r="E45" s="2" t="s">
        <v>140</v>
      </c>
      <c r="F45" s="2" t="s">
        <v>141</v>
      </c>
      <c r="G45" s="2">
        <v>0</v>
      </c>
      <c r="H45" s="2">
        <v>0</v>
      </c>
      <c r="I45" s="1">
        <v>0</v>
      </c>
      <c r="J45" s="3" t="s">
        <v>16</v>
      </c>
      <c r="K45" s="2" t="str">
        <f>J45*54.00</f>
        <v>0</v>
      </c>
      <c r="L45" s="5"/>
    </row>
    <row r="46" spans="1:12" customHeight="1" ht="105" outlineLevel="4">
      <c r="A46" s="1"/>
      <c r="B46" s="1">
        <v>869347</v>
      </c>
      <c r="C46" s="1" t="s">
        <v>142</v>
      </c>
      <c r="D46" s="1" t="s">
        <v>143</v>
      </c>
      <c r="E46" s="2" t="s">
        <v>144</v>
      </c>
      <c r="F46" s="2" t="s">
        <v>145</v>
      </c>
      <c r="G46" s="2">
        <v>10</v>
      </c>
      <c r="H46" s="2" t="s">
        <v>38</v>
      </c>
      <c r="I46" s="1">
        <v>0</v>
      </c>
      <c r="J46" s="3" t="s">
        <v>16</v>
      </c>
      <c r="K46" s="2" t="str">
        <f>J46*784.00</f>
        <v>0</v>
      </c>
      <c r="L4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2026-05-11T15:54:55+03:00</dcterms:created>
  <dcterms:modified xsi:type="dcterms:W3CDTF">2026-05-11T15:54:55+03:00</dcterms:modified>
  <dc:title>Untitled Spreadsheet</dc:title>
  <dc:description/>
  <dc:subject/>
  <cp:keywords/>
  <cp:category/>
</cp:coreProperties>
</file>