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<sst xmlns="http://schemas.openxmlformats.org/spreadsheetml/2006/main" uniqueCount="185">
  <si>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</si>
  <si>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</si>
  <si>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</si>
  <si>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</si>
  <si>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</si>
  <si>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</si>
  <si>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</si>
  <si>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</si>
  <si>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</si>
  <si>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</si>
  <si>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</si>
  <si>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</si>
  <si>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</si>
  <si>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</si>
  <si>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</si>
  <si>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</si>
  <si>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&gt;100</t>
  </si>
  <si>
    <t>шт</t>
  </si>
  <si>
    <t>MAS-110002</t>
  </si>
  <si>
    <t>Манжета для канализации черная ТЭП 40х25 (1/50шт)</t>
  </si>
  <si>
    <t>22.48 руб.</t>
  </si>
  <si>
    <t>&gt;50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</si>
  <si>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</si>
  <si>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</si>
  <si>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</si>
  <si>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</si>
  <si>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</si>
  <si>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</si>
  <si>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</si>
  <si>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</si>
  <si>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</si>
  <si>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</si>
  <si>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</si>
  <si>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</si>
  <si>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</si>
  <si>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</si>
  <si>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</si>
  <si>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&gt;500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</si>
  <si>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</si>
  <si>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</si>
  <si>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</si>
  <si>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</si>
  <si>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</si>
  <si>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</si>
  <si>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</si>
  <si>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</si>
  <si>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</si>
  <si>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</si>
  <si>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</si>
  <si>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</si>
  <si>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&gt;25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</si>
  <si>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</si>
  <si>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</si>
  <si>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</si>
  <si>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</si>
  <si>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</si>
  <si>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</si>
  <si>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</si>
  <si>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</si>
  <si>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</si>
  <si>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</si>
  <si>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</si>
  <si>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</si>
  <si>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</si>
  <si>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</si>
  <si>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</si>
  <si>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</si>
  <si>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</si>
  <si>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</si>
  <si>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</si>
  <si>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</si>
  <si>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</si>
  <si>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</si>
  <si>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</si>
  <si>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</si>
  <si>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</si>
  <si>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</si>
  <si>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</si>
  <si>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</si>
  <si>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</si>
  <si>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</si>
  <si>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</si>
  <si>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</si>
  <si>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</si>
  <si>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</si>
  <si>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</si>
  <si>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</si>
  <si>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</si>
  <si>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</si>
  <si>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</si>
  <si>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</si>
  <si>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</si>
  <si>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</si>
  <si>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</si>
  <si>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</si>
  <si>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</si>
  <si>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</si>
  <si>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</si>
  <si>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</si>
  <si>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</si>
  <si>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</si>
  <si>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&gt;10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</si>
  <si>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</si>
  <si>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</si>
  <si>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</si>
  <si>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</si>
  <si>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</si>
  <si>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</si>
  <si>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</si>
  <si>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</si>
  <si>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</si>
  <si>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</si>
  <si>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</si>
  <si>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</si>
  <si>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</si>
  <si>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</si>
  <si>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</si>
  <si>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</si>
  <si>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</si>
  <si>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</si>
  <si>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</si>
  <si>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</si>
  <si>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</si>
  <si>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</si>
  <si>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</si>
  <si>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</si>
  <si>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</si>
  <si>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</si>
  <si>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</si>
  <si>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</si>
  <si>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</si>
  <si>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</si>
  <si>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</si>
  <si>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</si>
  <si>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</si>
  <si>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</si>
  <si>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</si>
  <si>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</si>
  <si>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</si>
  <si>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</si>
  <si>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</si>
  <si>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</si>
  <si>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</si>
  <si>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</si>
  <si>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</si>
  <si>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</si>
  <si>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</si>
  <si>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</si>
  <si>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</si>
  <si>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</si>
  <si>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</si>
  <si>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</si>
  <si>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</si>
  <si>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</si>
  <si>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</si>
  <si>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</si>
  <si>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</si>
  <si>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</si>
  <si>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</si>
  <si>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</si>
  <si>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</si>
  <si>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</si>
  <si>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</si>
  <si>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</si>
  <si>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&gt;1000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</si>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</sst>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Relationship Id="rId18" Type="http://schemas.openxmlformats.org/officeDocument/2006/relationships/image" Target="../media/18110d2b_50ef_11ee_a4b8_047c1617b143_444b1bdb_5a46_11f0_a775_047c1617b14318.jpeg"/><Relationship Id="rId19" Type="http://schemas.openxmlformats.org/officeDocument/2006/relationships/image" Target="../media/18110d2d_50ef_11ee_a4b8_047c1617b143_444b1bdf_5a46_11f0_a775_047c1617b14319.jpeg"/><Relationship Id="rId20" Type="http://schemas.openxmlformats.org/officeDocument/2006/relationships/image" Target="../media/18110d2f_50ef_11ee_a4b8_047c1617b143_d43ed73d_f115_11ee_a58b_047c1617b14320.jpeg"/><Relationship Id="rId21" Type="http://schemas.openxmlformats.org/officeDocument/2006/relationships/image" Target="../media/18110d31_50ef_11ee_a4b8_047c1617b143_444b1bee_5a46_11f0_a775_047c1617b14321.jpeg"/><Relationship Id="rId22" Type="http://schemas.openxmlformats.org/officeDocument/2006/relationships/image" Target="../media/18110d33_50ef_11ee_a4b8_047c1617b143_444b1bf0_5a46_11f0_a775_047c1617b14322.jpeg"/><Relationship Id="rId23" Type="http://schemas.openxmlformats.org/officeDocument/2006/relationships/image" Target="../media/18110d35_50ef_11ee_a4b8_047c1617b143_444b1bec_5a46_11f0_a775_047c1617b14323.jpeg"/><Relationship Id="rId24" Type="http://schemas.openxmlformats.org/officeDocument/2006/relationships/image" Target="../media/18110d37_50ef_11ee_a4b8_047c1617b143_444b1be3_5a46_11f0_a775_047c1617b14324.jpeg"/><Relationship Id="rId25" Type="http://schemas.openxmlformats.org/officeDocument/2006/relationships/image" Target="../media/18110d39_50ef_11ee_a4b8_047c1617b143_444b1be9_5a46_11f0_a775_047c1617b14325.jpeg"/><Relationship Id="rId26" Type="http://schemas.openxmlformats.org/officeDocument/2006/relationships/image" Target="../media/18110d3b_50ef_11ee_a4b8_047c1617b143_444b1be6_5a46_11f0_a775_047c1617b14326.jpeg"/><Relationship Id="rId27" Type="http://schemas.openxmlformats.org/officeDocument/2006/relationships/image" Target="../media/18110d3d_50ef_11ee_a4b8_047c1617b143_444b1bd6_5a46_11f0_a775_047c1617b14327.jpeg"/><Relationship Id="rId28" Type="http://schemas.openxmlformats.org/officeDocument/2006/relationships/image" Target="../media/18110d3f_50ef_11ee_a4b8_047c1617b143_444b1bd4_5a46_11f0_a775_047c1617b14328.jpeg"/><Relationship Id="rId29" Type="http://schemas.openxmlformats.org/officeDocument/2006/relationships/image" Target="../media/b65b9379_86a6_11e9_8101_003048fd731b_2ab5ecde_49d5_11ea_810f_003048fd731b29.jpeg"/><Relationship Id="rId30" Type="http://schemas.openxmlformats.org/officeDocument/2006/relationships/image" Target="../media/b65b937c_86a6_11e9_8101_003048fd731b_2ab5ecdf_49d5_11ea_810f_003048fd731b30.jpeg"/><Relationship Id="rId31" Type="http://schemas.openxmlformats.org/officeDocument/2006/relationships/image" Target="../media/b65b937f_86a6_11e9_8101_003048fd731b_2ab5ece0_49d5_11ea_810f_003048fd731b31.jpeg"/><Relationship Id="rId32" Type="http://schemas.openxmlformats.org/officeDocument/2006/relationships/image" Target="../media/b65b9382_86a6_11e9_8101_003048fd731b_2ab5ece1_49d5_11ea_810f_003048fd731b32.jpeg"/><Relationship Id="rId33" Type="http://schemas.openxmlformats.org/officeDocument/2006/relationships/image" Target="../media/b65b9385_86a6_11e9_8101_003048fd731b_2ab5ece2_49d5_11ea_810f_003048fd731b33.jpeg"/><Relationship Id="rId34" Type="http://schemas.openxmlformats.org/officeDocument/2006/relationships/image" Target="../media/b65b938b_86a6_11e9_8101_003048fd731b_2ab5ecea_49d5_11ea_810f_003048fd731b34.jpeg"/><Relationship Id="rId35" Type="http://schemas.openxmlformats.org/officeDocument/2006/relationships/image" Target="../media/b65b939d_86a6_11e9_8101_003048fd731b_2ab5ecf0_49d5_11ea_810f_003048fd731b35.jpeg"/><Relationship Id="rId36" Type="http://schemas.openxmlformats.org/officeDocument/2006/relationships/image" Target="../media/b65b93a0_86a6_11e9_8101_003048fd731b_2ab5ecf1_49d5_11ea_810f_003048fd731b36.jpeg"/><Relationship Id="rId37" Type="http://schemas.openxmlformats.org/officeDocument/2006/relationships/image" Target="../media/b65b93a3_86a6_11e9_8101_003048fd731b_2ab5ecf2_49d5_11ea_810f_003048fd731b37.jpeg"/><Relationship Id="rId38" Type="http://schemas.openxmlformats.org/officeDocument/2006/relationships/image" Target="../media/b65b93a6_86a6_11e9_8101_003048fd731b_d43ed738_f115_11ee_a58b_047c1617b14338.jpeg"/><Relationship Id="rId39" Type="http://schemas.openxmlformats.org/officeDocument/2006/relationships/image" Target="../media/b65b93a9_86a6_11e9_8101_003048fd731b_2ab5ecf3_49d5_11ea_810f_003048fd731b39.jpeg"/><Relationship Id="rId40" Type="http://schemas.openxmlformats.org/officeDocument/2006/relationships/image" Target="../media/b65b93ab_86a6_11e9_8101_003048fd731b_2ab5ecf4_49d5_11ea_810f_003048fd731b40.jpeg"/><Relationship Id="rId41" Type="http://schemas.openxmlformats.org/officeDocument/2006/relationships/image" Target="../media/b65b93ad_86a6_11e9_8101_003048fd731b_444b1bda_5a46_11f0_a775_047c1617b14341.jpeg"/><Relationship Id="rId42" Type="http://schemas.openxmlformats.org/officeDocument/2006/relationships/image" Target="../media/b65b93af_86a6_11e9_8101_003048fd731b_d43ed73a_f115_11ee_a58b_047c1617b14342.jpeg"/><Relationship Id="rId43" Type="http://schemas.openxmlformats.org/officeDocument/2006/relationships/image" Target="../media/b65b93b1_86a6_11e9_8101_003048fd731b_d43ed73b_f115_11ee_a58b_047c1617b14343.jpeg"/><Relationship Id="rId44" Type="http://schemas.openxmlformats.org/officeDocument/2006/relationships/image" Target="../media/b65b93b3_86a6_11e9_8101_003048fd731b_d43ed73c_f115_11ee_a58b_047c1617b14344.jpeg"/><Relationship Id="rId45" Type="http://schemas.openxmlformats.org/officeDocument/2006/relationships/image" Target="../media/b65b93b5_86a6_11e9_8101_003048fd731b_2ab5ecf5_49d5_11ea_810f_003048fd731b45.jpeg"/><Relationship Id="rId46" Type="http://schemas.openxmlformats.org/officeDocument/2006/relationships/image" Target="../media/b65b93b8_86a6_11e9_8101_003048fd731b_2ab5ecf6_49d5_11ea_810f_003048fd731b46.jpeg"/><Relationship Id="rId47" Type="http://schemas.openxmlformats.org/officeDocument/2006/relationships/image" Target="../media/b65b93c4_86a6_11e9_8101_003048fd731b_312eecb8_49d5_11ea_810f_003048fd731b47.jpeg"/><Relationship Id="rId48" Type="http://schemas.openxmlformats.org/officeDocument/2006/relationships/image" Target="../media/b65b93c7_86a6_11e9_8101_003048fd731b_312eecb9_49d5_11ea_810f_003048fd731b48.jpeg"/><Relationship Id="rId49" Type="http://schemas.openxmlformats.org/officeDocument/2006/relationships/image" Target="../media/b65b93ca_86a6_11e9_8101_003048fd731b_312eecba_49d5_11ea_810f_003048fd731b49.jpeg"/><Relationship Id="rId50" Type="http://schemas.openxmlformats.org/officeDocument/2006/relationships/image" Target="../media/4bac9814_419b_11ea_810f_003048fd731b_444b1bd9_5a46_11f0_a775_047c1617b14350.jpeg"/><Relationship Id="rId51" Type="http://schemas.openxmlformats.org/officeDocument/2006/relationships/image" Target="../media/b65b9370_86a6_11e9_8101_003048fd731b_6949acf5_f953_11e9_810b_003048fd731b51.jpeg"/><Relationship Id="rId52" Type="http://schemas.openxmlformats.org/officeDocument/2006/relationships/image" Target="../media/b65b9373_86a6_11e9_8101_003048fd731b_6949acf6_f953_11e9_810b_003048fd731b52.jpeg"/><Relationship Id="rId53" Type="http://schemas.openxmlformats.org/officeDocument/2006/relationships/image" Target="../media/b65b9376_86a6_11e9_8101_003048fd731b_6949acf7_f953_11e9_810b_003048fd731b53.jpeg"/><Relationship Id="rId54" Type="http://schemas.openxmlformats.org/officeDocument/2006/relationships/image" Target="../media/54e1da9c_3459_11ef_a5e4_047c1617b143_4e2a7400_fcc7_11ef_a6ef_047c1617b14354.jpeg"/><Relationship Id="rId55" Type="http://schemas.openxmlformats.org/officeDocument/2006/relationships/image" Target="../media/54e1da9e_3459_11ef_a5e4_047c1617b143_4e2a7402_fcc7_11ef_a6ef_047c1617b14355.jpeg"/><Relationship Id="rId56" Type="http://schemas.openxmlformats.org/officeDocument/2006/relationships/image" Target="../media/36303af2_3acc_11ec_8367_003048fd731b_d9a65666_f1e4_11ef_a6e1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22</v>
      </c>
      <c r="D7" s="1"/>
      <c r="E7" s="2" t="s">
        <v>23</v>
      </c>
      <c r="F7" s="2" t="s">
        <v>24</v>
      </c>
      <c r="G7" s="2" t="s">
        <v>16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34</v>
      </c>
      <c r="D11" s="1"/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38</v>
      </c>
      <c r="D12" s="1"/>
      <c r="E12" s="2" t="s">
        <v>39</v>
      </c>
      <c r="F12" s="2" t="s">
        <v>40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44</v>
      </c>
      <c r="D14" s="1"/>
      <c r="E14" s="2" t="s">
        <v>45</v>
      </c>
      <c r="F14" s="2" t="s">
        <v>46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J14*22.95</f>
        <v>0</v>
      </c>
      <c r="L14" s="5"/>
    </row>
    <row r="15" spans="1:12" customHeight="1" ht="105" outlineLevel="4">
      <c r="A15" s="1"/>
      <c r="B15" s="1">
        <v>822734</v>
      </c>
      <c r="C15" s="1" t="s">
        <v>47</v>
      </c>
      <c r="D15" s="1"/>
      <c r="E15" s="2" t="s">
        <v>48</v>
      </c>
      <c r="F15" s="2" t="s">
        <v>49</v>
      </c>
      <c r="G15" s="2" t="s">
        <v>50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J16*21.93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21</v>
      </c>
      <c r="H17" s="2">
        <v>0</v>
      </c>
      <c r="I17" s="1">
        <v>0</v>
      </c>
      <c r="J17" s="3" t="s">
        <v>17</v>
      </c>
      <c r="K17" s="2" t="str">
        <f>J17*24.14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21</v>
      </c>
      <c r="H18" s="2">
        <v>0</v>
      </c>
      <c r="I18" s="1">
        <v>0</v>
      </c>
      <c r="J18" s="3" t="s">
        <v>17</v>
      </c>
      <c r="K18" s="2" t="str">
        <f>J18*24.48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50</v>
      </c>
      <c r="H21" s="2">
        <v>0</v>
      </c>
      <c r="I21" s="1">
        <v>0</v>
      </c>
      <c r="J21" s="3" t="s">
        <v>17</v>
      </c>
      <c r="K21" s="2" t="str">
        <f>J21*31.11</f>
        <v>0</v>
      </c>
      <c r="L21" s="5"/>
    </row>
    <row r="22" spans="1:12" outlineLevel="2">
      <c r="A22" s="8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879530</v>
      </c>
      <c r="C23" s="1" t="s">
        <v>70</v>
      </c>
      <c r="D23" s="1"/>
      <c r="E23" s="2" t="s">
        <v>71</v>
      </c>
      <c r="F23" s="2" t="s">
        <v>72</v>
      </c>
      <c r="G23" s="2" t="s">
        <v>16</v>
      </c>
      <c r="H23" s="2">
        <v>0</v>
      </c>
      <c r="I23" s="1">
        <v>0</v>
      </c>
      <c r="J23" s="3" t="s">
        <v>73</v>
      </c>
      <c r="K23" s="2" t="str">
        <f>J23*144.03</f>
        <v>0</v>
      </c>
      <c r="L23" s="5"/>
    </row>
    <row r="24" spans="1:12" customHeight="1" ht="105" outlineLevel="4">
      <c r="A24" s="1"/>
      <c r="B24" s="1">
        <v>879531</v>
      </c>
      <c r="C24" s="1" t="s">
        <v>74</v>
      </c>
      <c r="D24" s="1"/>
      <c r="E24" s="2" t="s">
        <v>75</v>
      </c>
      <c r="F24" s="2" t="s">
        <v>76</v>
      </c>
      <c r="G24" s="2" t="s">
        <v>16</v>
      </c>
      <c r="H24" s="2">
        <v>0</v>
      </c>
      <c r="I24" s="1">
        <v>0</v>
      </c>
      <c r="J24" s="3" t="s">
        <v>73</v>
      </c>
      <c r="K24" s="2" t="str">
        <f>J24*243.06</f>
        <v>0</v>
      </c>
      <c r="L24" s="5"/>
    </row>
    <row r="25" spans="1:12" customHeight="1" ht="105" outlineLevel="4">
      <c r="A25" s="1"/>
      <c r="B25" s="1">
        <v>879532</v>
      </c>
      <c r="C25" s="1" t="s">
        <v>77</v>
      </c>
      <c r="D25" s="1"/>
      <c r="E25" s="2" t="s">
        <v>78</v>
      </c>
      <c r="F25" s="2" t="s">
        <v>79</v>
      </c>
      <c r="G25" s="2" t="s">
        <v>21</v>
      </c>
      <c r="H25" s="2">
        <v>0</v>
      </c>
      <c r="I25" s="1">
        <v>0</v>
      </c>
      <c r="J25" s="3" t="s">
        <v>73</v>
      </c>
      <c r="K25" s="2" t="str">
        <f>J25*360.10</f>
        <v>0</v>
      </c>
      <c r="L25" s="5"/>
    </row>
    <row r="26" spans="1:12" customHeight="1" ht="105" outlineLevel="4">
      <c r="A26" s="1"/>
      <c r="B26" s="1">
        <v>879533</v>
      </c>
      <c r="C26" s="1" t="s">
        <v>80</v>
      </c>
      <c r="D26" s="1"/>
      <c r="E26" s="2" t="s">
        <v>81</v>
      </c>
      <c r="F26" s="2" t="s">
        <v>82</v>
      </c>
      <c r="G26" s="2" t="s">
        <v>16</v>
      </c>
      <c r="H26" s="2">
        <v>0</v>
      </c>
      <c r="I26" s="1">
        <v>0</v>
      </c>
      <c r="J26" s="3" t="s">
        <v>73</v>
      </c>
      <c r="K26" s="2" t="str">
        <f>J26*167.20</f>
        <v>0</v>
      </c>
      <c r="L26" s="5"/>
    </row>
    <row r="27" spans="1:12" customHeight="1" ht="105" outlineLevel="4">
      <c r="A27" s="1"/>
      <c r="B27" s="1">
        <v>879534</v>
      </c>
      <c r="C27" s="1" t="s">
        <v>83</v>
      </c>
      <c r="D27" s="1"/>
      <c r="E27" s="2" t="s">
        <v>84</v>
      </c>
      <c r="F27" s="2" t="s">
        <v>85</v>
      </c>
      <c r="G27" s="2" t="s">
        <v>16</v>
      </c>
      <c r="H27" s="2">
        <v>0</v>
      </c>
      <c r="I27" s="1">
        <v>0</v>
      </c>
      <c r="J27" s="3" t="s">
        <v>73</v>
      </c>
      <c r="K27" s="2" t="str">
        <f>J27*220.00</f>
        <v>0</v>
      </c>
      <c r="L27" s="5"/>
    </row>
    <row r="28" spans="1:12" customHeight="1" ht="105" outlineLevel="4">
      <c r="A28" s="1"/>
      <c r="B28" s="1">
        <v>879535</v>
      </c>
      <c r="C28" s="1" t="s">
        <v>86</v>
      </c>
      <c r="D28" s="1"/>
      <c r="E28" s="2" t="s">
        <v>87</v>
      </c>
      <c r="F28" s="2" t="s">
        <v>88</v>
      </c>
      <c r="G28" s="2" t="s">
        <v>16</v>
      </c>
      <c r="H28" s="2">
        <v>0</v>
      </c>
      <c r="I28" s="1">
        <v>0</v>
      </c>
      <c r="J28" s="3" t="s">
        <v>73</v>
      </c>
      <c r="K28" s="2" t="str">
        <f>J28*277.20</f>
        <v>0</v>
      </c>
      <c r="L28" s="5"/>
    </row>
    <row r="29" spans="1:12" customHeight="1" ht="105" outlineLevel="4">
      <c r="A29" s="1"/>
      <c r="B29" s="1">
        <v>879536</v>
      </c>
      <c r="C29" s="1" t="s">
        <v>89</v>
      </c>
      <c r="D29" s="1"/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73</v>
      </c>
      <c r="K29" s="2" t="str">
        <f>J29*172.24</f>
        <v>0</v>
      </c>
      <c r="L29" s="5"/>
    </row>
    <row r="30" spans="1:12" customHeight="1" ht="105" outlineLevel="4">
      <c r="A30" s="1"/>
      <c r="B30" s="1">
        <v>879537</v>
      </c>
      <c r="C30" s="1" t="s">
        <v>92</v>
      </c>
      <c r="D30" s="1"/>
      <c r="E30" s="2" t="s">
        <v>93</v>
      </c>
      <c r="F30" s="2" t="s">
        <v>94</v>
      </c>
      <c r="G30" s="2" t="s">
        <v>16</v>
      </c>
      <c r="H30" s="2">
        <v>0</v>
      </c>
      <c r="I30" s="1">
        <v>0</v>
      </c>
      <c r="J30" s="3" t="s">
        <v>73</v>
      </c>
      <c r="K30" s="2" t="str">
        <f>J30*227.48</f>
        <v>0</v>
      </c>
      <c r="L30" s="5"/>
    </row>
    <row r="31" spans="1:12" customHeight="1" ht="105" outlineLevel="4">
      <c r="A31" s="1"/>
      <c r="B31" s="1">
        <v>879538</v>
      </c>
      <c r="C31" s="1" t="s">
        <v>95</v>
      </c>
      <c r="D31" s="1"/>
      <c r="E31" s="2" t="s">
        <v>96</v>
      </c>
      <c r="F31" s="2" t="s">
        <v>97</v>
      </c>
      <c r="G31" s="2" t="s">
        <v>16</v>
      </c>
      <c r="H31" s="2">
        <v>0</v>
      </c>
      <c r="I31" s="1">
        <v>0</v>
      </c>
      <c r="J31" s="3" t="s">
        <v>73</v>
      </c>
      <c r="K31" s="2" t="str">
        <f>J31*413.42</f>
        <v>0</v>
      </c>
      <c r="L31" s="5"/>
    </row>
    <row r="32" spans="1:12" customHeight="1" ht="105" outlineLevel="4">
      <c r="A32" s="1"/>
      <c r="B32" s="1">
        <v>879539</v>
      </c>
      <c r="C32" s="1" t="s">
        <v>98</v>
      </c>
      <c r="D32" s="1"/>
      <c r="E32" s="2" t="s">
        <v>99</v>
      </c>
      <c r="F32" s="2" t="s">
        <v>100</v>
      </c>
      <c r="G32" s="2" t="s">
        <v>101</v>
      </c>
      <c r="H32" s="2">
        <v>0</v>
      </c>
      <c r="I32" s="1">
        <v>0</v>
      </c>
      <c r="J32" s="3" t="s">
        <v>73</v>
      </c>
      <c r="K32" s="2" t="str">
        <f>J32*100.10</f>
        <v>0</v>
      </c>
      <c r="L32" s="5"/>
    </row>
    <row r="33" spans="1:12" customHeight="1" ht="105" outlineLevel="4">
      <c r="A33" s="1"/>
      <c r="B33" s="1">
        <v>879540</v>
      </c>
      <c r="C33" s="1" t="s">
        <v>102</v>
      </c>
      <c r="D33" s="1"/>
      <c r="E33" s="2" t="s">
        <v>103</v>
      </c>
      <c r="F33" s="2" t="s">
        <v>100</v>
      </c>
      <c r="G33" s="2" t="s">
        <v>21</v>
      </c>
      <c r="H33" s="2">
        <v>0</v>
      </c>
      <c r="I33" s="1">
        <v>0</v>
      </c>
      <c r="J33" s="3" t="s">
        <v>73</v>
      </c>
      <c r="K33" s="2" t="str">
        <f>J33*100.10</f>
        <v>0</v>
      </c>
      <c r="L33" s="5"/>
    </row>
    <row r="34" spans="1:12" customHeight="1" ht="105" outlineLevel="4">
      <c r="A34" s="1"/>
      <c r="B34" s="1">
        <v>822750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17</v>
      </c>
      <c r="K34" s="2" t="str">
        <f>J34*4.25</f>
        <v>0</v>
      </c>
      <c r="L34" s="5"/>
    </row>
    <row r="35" spans="1:12" customHeight="1" ht="105" outlineLevel="4">
      <c r="A35" s="1"/>
      <c r="B35" s="1">
        <v>822751</v>
      </c>
      <c r="C35" s="1" t="s">
        <v>107</v>
      </c>
      <c r="D35" s="1"/>
      <c r="E35" s="2" t="s">
        <v>108</v>
      </c>
      <c r="F35" s="2" t="s">
        <v>106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J35*4.25</f>
        <v>0</v>
      </c>
      <c r="L35" s="5"/>
    </row>
    <row r="36" spans="1:12" customHeight="1" ht="105" outlineLevel="4">
      <c r="A36" s="1"/>
      <c r="B36" s="1">
        <v>822752</v>
      </c>
      <c r="C36" s="1" t="s">
        <v>109</v>
      </c>
      <c r="D36" s="1"/>
      <c r="E36" s="2" t="s">
        <v>110</v>
      </c>
      <c r="F36" s="2" t="s">
        <v>106</v>
      </c>
      <c r="G36" s="2">
        <v>0</v>
      </c>
      <c r="H36" s="2">
        <v>0</v>
      </c>
      <c r="I36" s="1">
        <v>0</v>
      </c>
      <c r="J36" s="3" t="s">
        <v>17</v>
      </c>
      <c r="K36" s="2" t="str">
        <f>J36*4.25</f>
        <v>0</v>
      </c>
      <c r="L36" s="5"/>
    </row>
    <row r="37" spans="1:12" customHeight="1" ht="105" outlineLevel="4">
      <c r="A37" s="1"/>
      <c r="B37" s="1">
        <v>822753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822754</v>
      </c>
      <c r="C38" s="1" t="s">
        <v>114</v>
      </c>
      <c r="D38" s="1"/>
      <c r="E38" s="2" t="s">
        <v>115</v>
      </c>
      <c r="F38" s="2" t="s">
        <v>113</v>
      </c>
      <c r="G38" s="2" t="s">
        <v>21</v>
      </c>
      <c r="H38" s="2">
        <v>0</v>
      </c>
      <c r="I38" s="1">
        <v>0</v>
      </c>
      <c r="J38" s="3" t="s">
        <v>17</v>
      </c>
      <c r="K38" s="2" t="str">
        <f>J38*1.70</f>
        <v>0</v>
      </c>
      <c r="L38" s="5"/>
    </row>
    <row r="39" spans="1:12" customHeight="1" ht="105" outlineLevel="4">
      <c r="A39" s="1"/>
      <c r="B39" s="1">
        <v>822756</v>
      </c>
      <c r="C39" s="1" t="s">
        <v>116</v>
      </c>
      <c r="D39" s="1"/>
      <c r="E39" s="2" t="s">
        <v>117</v>
      </c>
      <c r="F39" s="2" t="s">
        <v>118</v>
      </c>
      <c r="G39" s="2" t="s">
        <v>21</v>
      </c>
      <c r="H39" s="2">
        <v>0</v>
      </c>
      <c r="I39" s="1">
        <v>0</v>
      </c>
      <c r="J39" s="3" t="s">
        <v>17</v>
      </c>
      <c r="K39" s="2" t="str">
        <f>J39*4.08</f>
        <v>0</v>
      </c>
      <c r="L39" s="5"/>
    </row>
    <row r="40" spans="1:12" customHeight="1" ht="105" outlineLevel="4">
      <c r="A40" s="1"/>
      <c r="B40" s="1">
        <v>822762</v>
      </c>
      <c r="C40" s="1" t="s">
        <v>119</v>
      </c>
      <c r="D40" s="1"/>
      <c r="E40" s="2" t="s">
        <v>120</v>
      </c>
      <c r="F40" s="2" t="s">
        <v>113</v>
      </c>
      <c r="G40" s="2">
        <v>0</v>
      </c>
      <c r="H40" s="2">
        <v>0</v>
      </c>
      <c r="I40" s="1">
        <v>0</v>
      </c>
      <c r="J40" s="3" t="s">
        <v>17</v>
      </c>
      <c r="K40" s="2" t="str">
        <f>J40*1.70</f>
        <v>0</v>
      </c>
      <c r="L40" s="5"/>
    </row>
    <row r="41" spans="1:12" customHeight="1" ht="105" outlineLevel="4">
      <c r="A41" s="1"/>
      <c r="B41" s="1">
        <v>822763</v>
      </c>
      <c r="C41" s="1" t="s">
        <v>121</v>
      </c>
      <c r="D41" s="1"/>
      <c r="E41" s="2" t="s">
        <v>122</v>
      </c>
      <c r="F41" s="2" t="s">
        <v>123</v>
      </c>
      <c r="G41" s="2">
        <v>0</v>
      </c>
      <c r="H41" s="2">
        <v>0</v>
      </c>
      <c r="I41" s="1">
        <v>0</v>
      </c>
      <c r="J41" s="3" t="s">
        <v>17</v>
      </c>
      <c r="K41" s="2" t="str">
        <f>J41*2.55</f>
        <v>0</v>
      </c>
      <c r="L41" s="5"/>
    </row>
    <row r="42" spans="1:12" customHeight="1" ht="105" outlineLevel="4">
      <c r="A42" s="1"/>
      <c r="B42" s="1">
        <v>822764</v>
      </c>
      <c r="C42" s="1" t="s">
        <v>124</v>
      </c>
      <c r="D42" s="1"/>
      <c r="E42" s="2" t="s">
        <v>125</v>
      </c>
      <c r="F42" s="2" t="s">
        <v>123</v>
      </c>
      <c r="G42" s="2" t="s">
        <v>16</v>
      </c>
      <c r="H42" s="2">
        <v>0</v>
      </c>
      <c r="I42" s="1">
        <v>0</v>
      </c>
      <c r="J42" s="3" t="s">
        <v>17</v>
      </c>
      <c r="K42" s="2" t="str">
        <f>J42*2.55</f>
        <v>0</v>
      </c>
      <c r="L42" s="5"/>
    </row>
    <row r="43" spans="1:12" customHeight="1" ht="105" outlineLevel="4">
      <c r="A43" s="1"/>
      <c r="B43" s="1">
        <v>822765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4">
      <c r="A44" s="1"/>
      <c r="B44" s="1">
        <v>822766</v>
      </c>
      <c r="C44" s="1" t="s">
        <v>129</v>
      </c>
      <c r="D44" s="1"/>
      <c r="E44" s="2" t="s">
        <v>130</v>
      </c>
      <c r="F44" s="2" t="s">
        <v>131</v>
      </c>
      <c r="G44" s="2">
        <v>5</v>
      </c>
      <c r="H44" s="2">
        <v>0</v>
      </c>
      <c r="I44" s="1">
        <v>0</v>
      </c>
      <c r="J44" s="3" t="s">
        <v>17</v>
      </c>
      <c r="K44" s="2" t="str">
        <f>J44*69.87</f>
        <v>0</v>
      </c>
      <c r="L44" s="5"/>
    </row>
    <row r="45" spans="1:12" customHeight="1" ht="105" outlineLevel="4">
      <c r="A45" s="1"/>
      <c r="B45" s="1">
        <v>822767</v>
      </c>
      <c r="C45" s="1" t="s">
        <v>132</v>
      </c>
      <c r="D45" s="1"/>
      <c r="E45" s="2" t="s">
        <v>133</v>
      </c>
      <c r="F45" s="2" t="s">
        <v>134</v>
      </c>
      <c r="G45" s="2">
        <v>0</v>
      </c>
      <c r="H45" s="2">
        <v>0</v>
      </c>
      <c r="I45" s="1">
        <v>0</v>
      </c>
      <c r="J45" s="3" t="s">
        <v>17</v>
      </c>
      <c r="K45" s="2" t="str">
        <f>J45*46.58</f>
        <v>0</v>
      </c>
      <c r="L45" s="5"/>
    </row>
    <row r="46" spans="1:12" customHeight="1" ht="105" outlineLevel="4">
      <c r="A46" s="1"/>
      <c r="B46" s="1">
        <v>822768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17</v>
      </c>
      <c r="K46" s="2" t="str">
        <f>J46*859.69</f>
        <v>0</v>
      </c>
      <c r="L46" s="5"/>
    </row>
    <row r="47" spans="1:12" customHeight="1" ht="105" outlineLevel="4">
      <c r="A47" s="1"/>
      <c r="B47" s="1">
        <v>822769</v>
      </c>
      <c r="C47" s="1" t="s">
        <v>138</v>
      </c>
      <c r="D47" s="1"/>
      <c r="E47" s="2" t="s">
        <v>139</v>
      </c>
      <c r="F47" s="2" t="s">
        <v>128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4">
      <c r="A48" s="1"/>
      <c r="B48" s="1">
        <v>822770</v>
      </c>
      <c r="C48" s="1" t="s">
        <v>140</v>
      </c>
      <c r="D48" s="1"/>
      <c r="E48" s="2" t="s">
        <v>141</v>
      </c>
      <c r="F48" s="2" t="s">
        <v>128</v>
      </c>
      <c r="G48" s="2">
        <v>0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4">
      <c r="A49" s="1"/>
      <c r="B49" s="1">
        <v>822771</v>
      </c>
      <c r="C49" s="1" t="s">
        <v>142</v>
      </c>
      <c r="D49" s="1"/>
      <c r="E49" s="2" t="s">
        <v>143</v>
      </c>
      <c r="F49" s="2" t="s">
        <v>144</v>
      </c>
      <c r="G49" s="2">
        <v>0</v>
      </c>
      <c r="H49" s="2">
        <v>0</v>
      </c>
      <c r="I49" s="1">
        <v>0</v>
      </c>
      <c r="J49" s="3" t="s">
        <v>17</v>
      </c>
      <c r="K49" s="2" t="str">
        <f>J49*38578.10</f>
        <v>0</v>
      </c>
      <c r="L49" s="5"/>
    </row>
    <row r="50" spans="1:12" customHeight="1" ht="105" outlineLevel="4">
      <c r="A50" s="1"/>
      <c r="B50" s="1">
        <v>822772</v>
      </c>
      <c r="C50" s="1" t="s">
        <v>145</v>
      </c>
      <c r="D50" s="1"/>
      <c r="E50" s="2" t="s">
        <v>146</v>
      </c>
      <c r="F50" s="2" t="s">
        <v>123</v>
      </c>
      <c r="G50" s="2">
        <v>0</v>
      </c>
      <c r="H50" s="2">
        <v>0</v>
      </c>
      <c r="I50" s="1">
        <v>0</v>
      </c>
      <c r="J50" s="3" t="s">
        <v>17</v>
      </c>
      <c r="K50" s="2" t="str">
        <f>J50*2.55</f>
        <v>0</v>
      </c>
      <c r="L50" s="5"/>
    </row>
    <row r="51" spans="1:12" customHeight="1" ht="105" outlineLevel="4">
      <c r="A51" s="1"/>
      <c r="B51" s="1">
        <v>822773</v>
      </c>
      <c r="C51" s="1" t="s">
        <v>147</v>
      </c>
      <c r="D51" s="1"/>
      <c r="E51" s="2" t="s">
        <v>148</v>
      </c>
      <c r="F51" s="2" t="s">
        <v>123</v>
      </c>
      <c r="G51" s="2">
        <v>0</v>
      </c>
      <c r="H51" s="2">
        <v>0</v>
      </c>
      <c r="I51" s="1">
        <v>0</v>
      </c>
      <c r="J51" s="3" t="s">
        <v>17</v>
      </c>
      <c r="K51" s="2" t="str">
        <f>J51*2.55</f>
        <v>0</v>
      </c>
      <c r="L51" s="5"/>
    </row>
    <row r="52" spans="1:12" customHeight="1" ht="105" outlineLevel="4">
      <c r="A52" s="1"/>
      <c r="B52" s="1">
        <v>822777</v>
      </c>
      <c r="C52" s="1" t="s">
        <v>149</v>
      </c>
      <c r="D52" s="1"/>
      <c r="E52" s="2" t="s">
        <v>150</v>
      </c>
      <c r="F52" s="2" t="s">
        <v>151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J52*31.28</f>
        <v>0</v>
      </c>
      <c r="L52" s="5"/>
    </row>
    <row r="53" spans="1:12" customHeight="1" ht="105" outlineLevel="4">
      <c r="A53" s="1"/>
      <c r="B53" s="1">
        <v>822778</v>
      </c>
      <c r="C53" s="1" t="s">
        <v>152</v>
      </c>
      <c r="D53" s="1"/>
      <c r="E53" s="2" t="s">
        <v>153</v>
      </c>
      <c r="F53" s="2" t="s">
        <v>154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J53*8.50</f>
        <v>0</v>
      </c>
      <c r="L53" s="5"/>
    </row>
    <row r="54" spans="1:12" customHeight="1" ht="105" outlineLevel="4">
      <c r="A54" s="1"/>
      <c r="B54" s="1">
        <v>822779</v>
      </c>
      <c r="C54" s="1" t="s">
        <v>155</v>
      </c>
      <c r="D54" s="1"/>
      <c r="E54" s="2" t="s">
        <v>156</v>
      </c>
      <c r="F54" s="2" t="s">
        <v>157</v>
      </c>
      <c r="G54" s="2" t="s">
        <v>16</v>
      </c>
      <c r="H54" s="2">
        <v>0</v>
      </c>
      <c r="I54" s="1">
        <v>0</v>
      </c>
      <c r="J54" s="3" t="s">
        <v>17</v>
      </c>
      <c r="K54" s="2" t="str">
        <f>J54*17.17</f>
        <v>0</v>
      </c>
      <c r="L54" s="5"/>
    </row>
    <row r="55" spans="1:12" customHeight="1" ht="105" outlineLevel="4">
      <c r="A55" s="1"/>
      <c r="B55" s="1">
        <v>825152</v>
      </c>
      <c r="C55" s="1" t="s">
        <v>158</v>
      </c>
      <c r="D55" s="1"/>
      <c r="E55" s="2" t="s">
        <v>159</v>
      </c>
      <c r="F55" s="2" t="s">
        <v>113</v>
      </c>
      <c r="G55" s="2">
        <v>0</v>
      </c>
      <c r="H55" s="2">
        <v>0</v>
      </c>
      <c r="I55" s="1">
        <v>0</v>
      </c>
      <c r="J55" s="3" t="s">
        <v>73</v>
      </c>
      <c r="K55" s="2" t="str">
        <f>J55*1.70</f>
        <v>0</v>
      </c>
      <c r="L55" s="5"/>
    </row>
    <row r="56" spans="1:12" customHeight="1" ht="105" outlineLevel="4">
      <c r="A56" s="1"/>
      <c r="B56" s="1">
        <v>822747</v>
      </c>
      <c r="C56" s="1" t="s">
        <v>160</v>
      </c>
      <c r="D56" s="1" t="s">
        <v>161</v>
      </c>
      <c r="E56" s="2" t="s">
        <v>162</v>
      </c>
      <c r="F56" s="2" t="s">
        <v>163</v>
      </c>
      <c r="G56" s="2" t="s">
        <v>16</v>
      </c>
      <c r="H56" s="2" t="s">
        <v>164</v>
      </c>
      <c r="I56" s="1">
        <v>0</v>
      </c>
      <c r="J56" s="3" t="s">
        <v>17</v>
      </c>
      <c r="K56" s="2" t="str">
        <f>J56*132.00</f>
        <v>0</v>
      </c>
      <c r="L56" s="5"/>
    </row>
    <row r="57" spans="1:12" customHeight="1" ht="105" outlineLevel="4">
      <c r="A57" s="1"/>
      <c r="B57" s="1">
        <v>822748</v>
      </c>
      <c r="C57" s="1" t="s">
        <v>165</v>
      </c>
      <c r="D57" s="1" t="s">
        <v>166</v>
      </c>
      <c r="E57" s="2" t="s">
        <v>167</v>
      </c>
      <c r="F57" s="2" t="s">
        <v>168</v>
      </c>
      <c r="G57" s="2" t="s">
        <v>16</v>
      </c>
      <c r="H57" s="2" t="s">
        <v>164</v>
      </c>
      <c r="I57" s="1">
        <v>0</v>
      </c>
      <c r="J57" s="3" t="s">
        <v>17</v>
      </c>
      <c r="K57" s="2" t="str">
        <f>J57*165.00</f>
        <v>0</v>
      </c>
      <c r="L57" s="5"/>
    </row>
    <row r="58" spans="1:12" customHeight="1" ht="105" outlineLevel="4">
      <c r="A58" s="1"/>
      <c r="B58" s="1">
        <v>822749</v>
      </c>
      <c r="C58" s="1" t="s">
        <v>169</v>
      </c>
      <c r="D58" s="1" t="s">
        <v>170</v>
      </c>
      <c r="E58" s="2" t="s">
        <v>171</v>
      </c>
      <c r="F58" s="2" t="s">
        <v>172</v>
      </c>
      <c r="G58" s="2" t="s">
        <v>21</v>
      </c>
      <c r="H58" s="2" t="s">
        <v>37</v>
      </c>
      <c r="I58" s="1">
        <v>0</v>
      </c>
      <c r="J58" s="3" t="s">
        <v>17</v>
      </c>
      <c r="K58" s="2" t="str">
        <f>J58*208.00</f>
        <v>0</v>
      </c>
      <c r="L58" s="5"/>
    </row>
    <row r="59" spans="1:12" customHeight="1" ht="105" outlineLevel="4">
      <c r="A59" s="1"/>
      <c r="B59" s="1">
        <v>889980</v>
      </c>
      <c r="C59" s="1" t="s">
        <v>173</v>
      </c>
      <c r="D59" s="1" t="s">
        <v>174</v>
      </c>
      <c r="E59" s="2" t="s">
        <v>175</v>
      </c>
      <c r="F59" s="2" t="s">
        <v>176</v>
      </c>
      <c r="G59" s="2" t="s">
        <v>50</v>
      </c>
      <c r="H59" s="2" t="s">
        <v>37</v>
      </c>
      <c r="I59" s="1">
        <v>0</v>
      </c>
      <c r="J59" s="3" t="s">
        <v>17</v>
      </c>
      <c r="K59" s="2" t="str">
        <f>J59*48.00</f>
        <v>0</v>
      </c>
      <c r="L59" s="5"/>
    </row>
    <row r="60" spans="1:12" customHeight="1" ht="105" outlineLevel="4">
      <c r="A60" s="1"/>
      <c r="B60" s="1">
        <v>889981</v>
      </c>
      <c r="C60" s="1" t="s">
        <v>177</v>
      </c>
      <c r="D60" s="1" t="s">
        <v>178</v>
      </c>
      <c r="E60" s="2" t="s">
        <v>179</v>
      </c>
      <c r="F60" s="2" t="s">
        <v>180</v>
      </c>
      <c r="G60" s="2" t="s">
        <v>101</v>
      </c>
      <c r="H60" s="2" t="s">
        <v>16</v>
      </c>
      <c r="I60" s="1">
        <v>0</v>
      </c>
      <c r="J60" s="3" t="s">
        <v>17</v>
      </c>
      <c r="K60" s="2" t="str">
        <f>J60*87.00</f>
        <v>0</v>
      </c>
      <c r="L60" s="5"/>
    </row>
    <row r="61" spans="1:12" customHeight="1" ht="105" outlineLevel="4">
      <c r="A61" s="1"/>
      <c r="B61" s="1">
        <v>837257</v>
      </c>
      <c r="C61" s="1" t="s">
        <v>181</v>
      </c>
      <c r="D61" s="1" t="s">
        <v>182</v>
      </c>
      <c r="E61" s="2" t="s">
        <v>183</v>
      </c>
      <c r="F61" s="2" t="s">
        <v>184</v>
      </c>
      <c r="G61" s="2" t="s">
        <v>50</v>
      </c>
      <c r="H61" s="2" t="s">
        <v>21</v>
      </c>
      <c r="I61" s="1">
        <v>0</v>
      </c>
      <c r="J61" s="3" t="s">
        <v>17</v>
      </c>
      <c r="K61" s="2" t="str">
        <f>J61*118.00</f>
        <v>0</v>
      </c>
      <c r="L6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2026-05-11T14:55:12+03:00</dcterms:created>
  <dcterms:modified xsi:type="dcterms:W3CDTF">2026-05-11T14:55:12+03:00</dcterms:modified>
  <dc:title>Untitled Spreadsheet</dc:title>
  <dc:description/>
  <dc:subject/>
  <cp:keywords/>
  <cp:category/>
</cp:coreProperties>
</file>