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<sst xmlns="http://schemas.openxmlformats.org/spreadsheetml/2006/main" uniqueCount="141">
  <si>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</si>
  <si>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</si>
  <si>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</si>
  <si>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</si>
  <si>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</si>
  <si>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</si>
  <si>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</si>
  <si>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</si>
  <si>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</si>
  <si>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</si>
  <si>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</si>
  <si>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Фитинги коллекторные евроконус</t>
  </si>
  <si>
    <t>VER-001792</t>
  </si>
  <si>
    <t>VR111-15</t>
  </si>
  <si>
    <t>Фитинг подключения L и T-образной трубки 15x1/2"M (300/10шт)</t>
  </si>
  <si>
    <t>164.64 руб.</t>
  </si>
  <si>
    <t>&gt;25</t>
  </si>
  <si>
    <t>шт</t>
  </si>
  <si>
    <t>Евроконуса коллекторные VALTEC</t>
  </si>
  <si>
    <t>VLC-811001</t>
  </si>
  <si>
    <t>VT.4410.NE.16</t>
  </si>
  <si>
    <t>Евроконус для пласт. трубы 16(2,0)   (40 /320шт)</t>
  </si>
  <si>
    <t>327.00 руб.</t>
  </si>
  <si>
    <t>&gt;500</t>
  </si>
  <si>
    <t>VLC-811002</t>
  </si>
  <si>
    <t>VT.4410.NVE.16</t>
  </si>
  <si>
    <t>Евроконус для пласт. трубы 16(2,0) (10 /180шт)</t>
  </si>
  <si>
    <t>216.00 руб.</t>
  </si>
  <si>
    <t>&gt;100</t>
  </si>
  <si>
    <t>VLC-811003</t>
  </si>
  <si>
    <t>VT.4410.NE.20</t>
  </si>
  <si>
    <t>Евроконус для пласт. трубы 20(2,0)   (40 /320шт)</t>
  </si>
  <si>
    <t>384.00 руб.</t>
  </si>
  <si>
    <t>&gt;1000</t>
  </si>
  <si>
    <t>VLC-811004</t>
  </si>
  <si>
    <t>VT.4410.NVE.20</t>
  </si>
  <si>
    <t>Евроконус для пласт. трубы 20(2,0)     (10 /120шт)</t>
  </si>
  <si>
    <t>238.00 руб.</t>
  </si>
  <si>
    <t>&gt;50</t>
  </si>
  <si>
    <t>VLC-811005</t>
  </si>
  <si>
    <t>VT.4420.NE.16</t>
  </si>
  <si>
    <t>Евроконус для м/п трубы 16(2,0)   (40 /320шт)</t>
  </si>
  <si>
    <t>353.00 руб.</t>
  </si>
  <si>
    <t>VLC-811006</t>
  </si>
  <si>
    <t>VT.4420.NVE.16</t>
  </si>
  <si>
    <t>Евроконус для м/п трубы 16(2,0) (10 /180шт)</t>
  </si>
  <si>
    <t>211.00 руб.</t>
  </si>
  <si>
    <t>VLC-811007</t>
  </si>
  <si>
    <t>VT.4420.NE.20</t>
  </si>
  <si>
    <t>Евроконус для м/п трубы 20(2,0)   (40 /320шт)</t>
  </si>
  <si>
    <t>378.00 руб.</t>
  </si>
  <si>
    <t>&gt;10</t>
  </si>
  <si>
    <t>VLC-811008</t>
  </si>
  <si>
    <t>VT.4420.NVE.20</t>
  </si>
  <si>
    <t>Евроконус для м/п трубы 20(2,0)    (10 /120шт)</t>
  </si>
  <si>
    <t>259.00 руб.</t>
  </si>
  <si>
    <t>VLC-811009</t>
  </si>
  <si>
    <t>VT.4430.NE.15</t>
  </si>
  <si>
    <t>Евроконус для медной трубы 15  (40 /320шт)</t>
  </si>
  <si>
    <t>301.00 руб.</t>
  </si>
  <si>
    <t>VLC-811010</t>
  </si>
  <si>
    <t>VT.4430.NVE.15</t>
  </si>
  <si>
    <t>Евроконус для медной трубы 15  (10 /180шт)</t>
  </si>
  <si>
    <t>178.00 руб.</t>
  </si>
  <si>
    <t>VLC-811067</t>
  </si>
  <si>
    <t>VT.4410.NE.1622</t>
  </si>
  <si>
    <t>Евроконус для пласт. трубы 16(2,2)</t>
  </si>
  <si>
    <t>VLC-811068</t>
  </si>
  <si>
    <t>VT.4410.NVE.1622</t>
  </si>
  <si>
    <t>226.00 руб.</t>
  </si>
  <si>
    <t>VLC-811069</t>
  </si>
  <si>
    <t>VT.4410.NE.2028</t>
  </si>
  <si>
    <t>Евроконус для пласт. трубы 20(2,8)</t>
  </si>
  <si>
    <t>370.00 руб.</t>
  </si>
  <si>
    <t>VLC-900542</t>
  </si>
  <si>
    <t>VT.4410.NVE.2028</t>
  </si>
  <si>
    <t>261.00 руб.</t>
  </si>
  <si>
    <t>Евроконуса коллекторные VIEIR</t>
  </si>
  <si>
    <t>PPA-220072</t>
  </si>
  <si>
    <t>VR110-15</t>
  </si>
  <si>
    <t>Евроконус  обжимной для трубы 15мм х 3/4" (200/2шт)</t>
  </si>
  <si>
    <t>155.82 руб.</t>
  </si>
  <si>
    <t>STP-110001</t>
  </si>
  <si>
    <t>VR110-16</t>
  </si>
  <si>
    <t>Евроконус для коллектора 3/4"-16*2,0 (5/200шт)</t>
  </si>
  <si>
    <t>135.24 руб.</t>
  </si>
  <si>
    <t>STP-110002</t>
  </si>
  <si>
    <t>VR110-20</t>
  </si>
  <si>
    <t>Евроконус для коллектора 3/4"-20*2,0 (5/200шт)</t>
  </si>
  <si>
    <t>148.47 руб.</t>
  </si>
  <si>
    <t>STP-110004</t>
  </si>
  <si>
    <t>VR111-16A</t>
  </si>
  <si>
    <t>Конус ХРОМ для коллектора 1/2 -16*2.0  ViEiR (10/500шт)</t>
  </si>
  <si>
    <t>126.42 руб.</t>
  </si>
  <si>
    <t>STP-110005</t>
  </si>
  <si>
    <t>VR111-16B</t>
  </si>
  <si>
    <t>Конус для коллектора 1/2 -16*2.2  ViEiR (5/400шт)</t>
  </si>
  <si>
    <t>111.72 руб.</t>
  </si>
  <si>
    <t>STP-110006</t>
  </si>
  <si>
    <t>VR1622</t>
  </si>
  <si>
    <t>Евроконус для коллектора 3/4 x16*2.2 пластиковое кольцо ViEiR (5/200шт)</t>
  </si>
  <si>
    <t>180.81 руб.</t>
  </si>
  <si>
    <t>STP-110007</t>
  </si>
  <si>
    <t>VR16226</t>
  </si>
  <si>
    <t>Евроконус для REHAU STABIL  3/4 x16,2*2.6  ViEiR (5/200шт)</t>
  </si>
  <si>
    <t>STP-110008</t>
  </si>
  <si>
    <t>VR1622C</t>
  </si>
  <si>
    <t>Евроконус ХРОМ 3/4 x16*2.2  ViEiR (200шт)</t>
  </si>
  <si>
    <t>166.11 руб.</t>
  </si>
  <si>
    <t>STP-110009</t>
  </si>
  <si>
    <t>VR108-16</t>
  </si>
  <si>
    <t>Соединитель ЕВРОКОНУС коллекторный для м./п. трубы ПРЕСС 16(2,0) x 3/4 (евроконус) MULTIFIT VIEIR</t>
  </si>
  <si>
    <t>183.75 руб.</t>
  </si>
  <si>
    <t>VER-001392</t>
  </si>
  <si>
    <t>VR107/3-20</t>
  </si>
  <si>
    <t>Соединение MULTI-FIT 1/2"x20(2.0) (120шт)</t>
  </si>
  <si>
    <t>VER-001393</t>
  </si>
  <si>
    <t>VR94/4-16</t>
  </si>
  <si>
    <t>Евроконус для пластиковых труб 3/4"x16(2.0) (200/5шт)</t>
  </si>
  <si>
    <t>167.58 руб.</t>
  </si>
  <si>
    <t>VER-001394</t>
  </si>
  <si>
    <t>VR95/4-20</t>
  </si>
  <si>
    <t>Евроконус для пластиковых труб 3/4"x20(2.0) (200/5шт)</t>
  </si>
  <si>
    <t>151.41 руб.</t>
  </si>
  <si>
    <t>VER-001395</t>
  </si>
  <si>
    <t>VR96/4-20</t>
  </si>
  <si>
    <t>Евроконус для пластиковых труб 3/4"x20(2.8)(200/5шт)</t>
  </si>
  <si>
    <t>144.06 руб.</t>
  </si>
  <si>
    <t>Евроконуса коллекторные ZEGOR</t>
  </si>
  <si>
    <t>ZGR-000085</t>
  </si>
  <si>
    <t>QS-4601</t>
  </si>
  <si>
    <t>Евроконус для коллектора 3/4"-16*2,0 универсальный для пластик и металлопласт труб ZEGOR (50/300шт)</t>
  </si>
  <si>
    <t>122.68 руб.</t>
  </si>
  <si>
    <t>ZGR-000194</t>
  </si>
  <si>
    <t>QS-4602</t>
  </si>
  <si>
    <t>Евроконус для коллектора 3/4"-20*2,0 универсальный для пластик и металлопласт труб ZEGOR (50/300шт)</t>
  </si>
  <si>
    <t>128.69 руб.</t>
  </si>
  <si>
    <t>ZGR-000195</t>
  </si>
  <si>
    <t>QS-4603</t>
  </si>
  <si>
    <t>Евроконус для коллектора 3/4"-16*2,2 универсальный для пластик и металлопласт труб ZEGOR (50/300шт)</t>
  </si>
  <si>
    <t>140.57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</si>
</sst>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ca69386_04fa_11f1_a85e_047c1617b143_2ed1408f_0c97_11f1_a86a_047c1617b1431.jpeg"/><Relationship Id="rId2" Type="http://schemas.openxmlformats.org/officeDocument/2006/relationships/image" Target="../media/9ed4bdf9_86a5_11e9_8101_003048fd731b_634a4259_f953_11e9_810b_003048fd731b2.jpeg"/><Relationship Id="rId3" Type="http://schemas.openxmlformats.org/officeDocument/2006/relationships/image" Target="../media/9ed4bdfd_86a5_11e9_8101_003048fd731b_634a425a_f953_11e9_810b_003048fd731b3.jpeg"/><Relationship Id="rId4" Type="http://schemas.openxmlformats.org/officeDocument/2006/relationships/image" Target="../media/9ed4be01_86a5_11e9_8101_003048fd731b_634a425b_f953_11e9_810b_003048fd731b4.jpeg"/><Relationship Id="rId5" Type="http://schemas.openxmlformats.org/officeDocument/2006/relationships/image" Target="../media/9ed4be05_86a5_11e9_8101_003048fd731b_634a425c_f953_11e9_810b_003048fd731b5.jpeg"/><Relationship Id="rId6" Type="http://schemas.openxmlformats.org/officeDocument/2006/relationships/image" Target="../media/9ed4be09_86a5_11e9_8101_003048fd731b_634a425d_f953_11e9_810b_003048fd731b6.jpeg"/><Relationship Id="rId7" Type="http://schemas.openxmlformats.org/officeDocument/2006/relationships/image" Target="../media/9ed4be0d_86a5_11e9_8101_003048fd731b_634a425e_f953_11e9_810b_003048fd731b7.jpeg"/><Relationship Id="rId8" Type="http://schemas.openxmlformats.org/officeDocument/2006/relationships/image" Target="../media/9ed4be11_86a5_11e9_8101_003048fd731b_634a425f_f953_11e9_810b_003048fd731b8.jpeg"/><Relationship Id="rId9" Type="http://schemas.openxmlformats.org/officeDocument/2006/relationships/image" Target="../media/9ed4be15_86a5_11e9_8101_003048fd731b_634a4260_f953_11e9_810b_003048fd731b9.jpeg"/><Relationship Id="rId10" Type="http://schemas.openxmlformats.org/officeDocument/2006/relationships/image" Target="../media/9ed4be19_86a5_11e9_8101_003048fd731b_634a4261_f953_11e9_810b_003048fd731b10.jpeg"/><Relationship Id="rId11" Type="http://schemas.openxmlformats.org/officeDocument/2006/relationships/image" Target="../media/9ed4be1d_86a5_11e9_8101_003048fd731b_634a4262_f953_11e9_810b_003048fd731b11.jpeg"/><Relationship Id="rId12" Type="http://schemas.openxmlformats.org/officeDocument/2006/relationships/image" Target="../media/4687ac4b_ffbc_11e9_810b_003048fd731b_e24a3645_518a_11ea_810f_003048fd731b12.jpeg"/><Relationship Id="rId13" Type="http://schemas.openxmlformats.org/officeDocument/2006/relationships/image" Target="../media/d981da41_77ea_11ea_8111_003048fd731b_7d28a33f_7d94_11ea_8111_003048fd731b13.jpeg"/><Relationship Id="rId14" Type="http://schemas.openxmlformats.org/officeDocument/2006/relationships/image" Target="../media/d981da43_77ea_11ea_8111_003048fd731b_7d28a340_7d94_11ea_8111_003048fd731b14.jpeg"/><Relationship Id="rId15" Type="http://schemas.openxmlformats.org/officeDocument/2006/relationships/image" Target="../media/75c1f4b9_c7a6_11ed_a3fe_047c1617b143_7e5777a6_c05c_11ee_a549_047c1617b14315.jpeg"/><Relationship Id="rId16" Type="http://schemas.openxmlformats.org/officeDocument/2006/relationships/image" Target="../media/64b52edf_7c9e_11ea_8111_003048fd731b_cbd0a39f_27ac_11ed_a30e_00259070b48716.jpeg"/><Relationship Id="rId17" Type="http://schemas.openxmlformats.org/officeDocument/2006/relationships/image" Target="../media/9ed4be22_86a5_11e9_8101_003048fd731b_4829b01a_0627_11ea_810d_003048fd731b17.jpeg"/><Relationship Id="rId18" Type="http://schemas.openxmlformats.org/officeDocument/2006/relationships/image" Target="../media/9ed4be24_86a5_11e9_8101_003048fd731b_4829b01b_0627_11ea_810d_003048fd731b18.jpeg"/><Relationship Id="rId19" Type="http://schemas.openxmlformats.org/officeDocument/2006/relationships/image" Target="../media/1fcb3104_5f91_11eb_822d_003048fd731b_cbd0a39e_27ac_11ed_a30e_00259070b48719.jpeg"/><Relationship Id="rId20" Type="http://schemas.openxmlformats.org/officeDocument/2006/relationships/image" Target="../media/1fcb3106_5f91_11eb_822d_003048fd731b_cbd0a39d_27ac_11ed_a30e_00259070b48720.jpeg"/><Relationship Id="rId21" Type="http://schemas.openxmlformats.org/officeDocument/2006/relationships/image" Target="../media/1fcb3108_5f91_11eb_822d_003048fd731b_cbd0a39c_27ac_11ed_a30e_00259070b48721.jpeg"/><Relationship Id="rId22" Type="http://schemas.openxmlformats.org/officeDocument/2006/relationships/image" Target="../media/1fcb310a_5f91_11eb_822d_003048fd731b_cbd0a3a1_27ac_11ed_a30e_00259070b48722.jpeg"/><Relationship Id="rId23" Type="http://schemas.openxmlformats.org/officeDocument/2006/relationships/image" Target="../media/1fcb310c_5f91_11eb_822d_003048fd731b_cbd0a3a2_27ac_11ed_a30e_00259070b48723.jpeg"/><Relationship Id="rId24" Type="http://schemas.openxmlformats.org/officeDocument/2006/relationships/image" Target="../media/1fcb3102_5f91_11eb_822d_003048fd731b_cbd0a3a0_27ac_11ed_a30e_00259070b48724.jpeg"/><Relationship Id="rId25" Type="http://schemas.openxmlformats.org/officeDocument/2006/relationships/image" Target="../media/9182be2c_eeb6_11ef_a6dd_047c1617b143_781c6448_5a46_11f0_a775_047c1617b14325.jpeg"/><Relationship Id="rId26" Type="http://schemas.openxmlformats.org/officeDocument/2006/relationships/image" Target="../media/9182be2e_eeb6_11ef_a6dd_047c1617b143_7e424fa6_5a46_11f0_a775_047c1617b14326.jpeg"/><Relationship Id="rId27" Type="http://schemas.openxmlformats.org/officeDocument/2006/relationships/image" Target="../media/9182be30_eeb6_11ef_a6dd_047c1617b143_7e424fa7_5a46_11f0_a775_047c1617b14327.jpeg"/><Relationship Id="rId28" Type="http://schemas.openxmlformats.org/officeDocument/2006/relationships/image" Target="../media/9182be32_eeb6_11ef_a6dd_047c1617b143_7e424fa8_5a46_11f0_a775_047c1617b14328.jpeg"/><Relationship Id="rId29" Type="http://schemas.openxmlformats.org/officeDocument/2006/relationships/image" Target="../media/970a8fa4_ceda_11eb_82cb_003048fd731b_7e5777af_c05c_11ee_a549_047c1617b14329.jpeg"/><Relationship Id="rId30" Type="http://schemas.openxmlformats.org/officeDocument/2006/relationships/image" Target="../media/9e5408a9_9114_11ed_a3b7_047c1617b143_7e5777ad_c05c_11ee_a549_047c1617b14330.jpeg"/><Relationship Id="rId31" Type="http://schemas.openxmlformats.org/officeDocument/2006/relationships/image" Target="../media/9e5408ab_9114_11ed_a3b7_047c1617b143_7e5777ae_c05c_11ee_a549_047c1617b143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955844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J4*164.64</f>
        <v>0</v>
      </c>
      <c r="L4" s="5"/>
    </row>
    <row r="5" spans="1:12" outlineLevel="2">
      <c r="A5" s="8" t="s">
        <v>18</v>
      </c>
      <c r="B5" s="8"/>
      <c r="C5" s="8"/>
      <c r="D5" s="8"/>
      <c r="E5" s="8"/>
      <c r="F5" s="8"/>
      <c r="G5" s="8"/>
      <c r="H5" s="8"/>
      <c r="I5" s="8"/>
      <c r="J5" s="8"/>
      <c r="K5" s="8"/>
      <c r="L5" s="5"/>
    </row>
    <row r="6" spans="1:12" customHeight="1" ht="105" outlineLevel="4">
      <c r="A6" s="1"/>
      <c r="B6" s="1">
        <v>819262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 t="s">
        <v>23</v>
      </c>
      <c r="I6" s="1">
        <v>0</v>
      </c>
      <c r="J6" s="3" t="s">
        <v>17</v>
      </c>
      <c r="K6" s="2" t="str">
        <f>J6*327.00</f>
        <v>0</v>
      </c>
      <c r="L6" s="5"/>
    </row>
    <row r="7" spans="1:12" customHeight="1" ht="105" outlineLevel="4">
      <c r="A7" s="1"/>
      <c r="B7" s="1">
        <v>819263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>
        <v>0</v>
      </c>
      <c r="I7" s="1">
        <v>0</v>
      </c>
      <c r="J7" s="3" t="s">
        <v>17</v>
      </c>
      <c r="K7" s="2" t="str">
        <f>J7*216.00</f>
        <v>0</v>
      </c>
      <c r="L7" s="5"/>
    </row>
    <row r="8" spans="1:12" customHeight="1" ht="105" outlineLevel="4">
      <c r="A8" s="1"/>
      <c r="B8" s="1">
        <v>819264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0</v>
      </c>
      <c r="H8" s="2" t="s">
        <v>33</v>
      </c>
      <c r="I8" s="1">
        <v>0</v>
      </c>
      <c r="J8" s="3" t="s">
        <v>17</v>
      </c>
      <c r="K8" s="2" t="str">
        <f>J8*384.00</f>
        <v>0</v>
      </c>
      <c r="L8" s="5"/>
    </row>
    <row r="9" spans="1:12" customHeight="1" ht="105" outlineLevel="4">
      <c r="A9" s="1"/>
      <c r="B9" s="1">
        <v>819265</v>
      </c>
      <c r="C9" s="1" t="s">
        <v>34</v>
      </c>
      <c r="D9" s="1" t="s">
        <v>35</v>
      </c>
      <c r="E9" s="2" t="s">
        <v>36</v>
      </c>
      <c r="F9" s="2" t="s">
        <v>37</v>
      </c>
      <c r="G9" s="2" t="s">
        <v>38</v>
      </c>
      <c r="H9" s="2" t="s">
        <v>23</v>
      </c>
      <c r="I9" s="1">
        <v>0</v>
      </c>
      <c r="J9" s="3" t="s">
        <v>17</v>
      </c>
      <c r="K9" s="2" t="str">
        <f>J9*238.00</f>
        <v>0</v>
      </c>
      <c r="L9" s="5"/>
    </row>
    <row r="10" spans="1:12" customHeight="1" ht="105" outlineLevel="4">
      <c r="A10" s="1"/>
      <c r="B10" s="1">
        <v>819266</v>
      </c>
      <c r="C10" s="1" t="s">
        <v>39</v>
      </c>
      <c r="D10" s="1" t="s">
        <v>40</v>
      </c>
      <c r="E10" s="2" t="s">
        <v>41</v>
      </c>
      <c r="F10" s="2" t="s">
        <v>42</v>
      </c>
      <c r="G10" s="2">
        <v>9</v>
      </c>
      <c r="H10" s="2" t="s">
        <v>33</v>
      </c>
      <c r="I10" s="1">
        <v>0</v>
      </c>
      <c r="J10" s="3" t="s">
        <v>17</v>
      </c>
      <c r="K10" s="2" t="str">
        <f>J10*353.00</f>
        <v>0</v>
      </c>
      <c r="L10" s="5"/>
    </row>
    <row r="11" spans="1:12" customHeight="1" ht="105" outlineLevel="4">
      <c r="A11" s="1"/>
      <c r="B11" s="1">
        <v>819267</v>
      </c>
      <c r="C11" s="1" t="s">
        <v>43</v>
      </c>
      <c r="D11" s="1" t="s">
        <v>44</v>
      </c>
      <c r="E11" s="2" t="s">
        <v>45</v>
      </c>
      <c r="F11" s="2" t="s">
        <v>46</v>
      </c>
      <c r="G11" s="2" t="s">
        <v>28</v>
      </c>
      <c r="H11" s="2" t="s">
        <v>33</v>
      </c>
      <c r="I11" s="1">
        <v>0</v>
      </c>
      <c r="J11" s="3" t="s">
        <v>17</v>
      </c>
      <c r="K11" s="2" t="str">
        <f>J11*211.00</f>
        <v>0</v>
      </c>
      <c r="L11" s="5"/>
    </row>
    <row r="12" spans="1:12" customHeight="1" ht="105" outlineLevel="4">
      <c r="A12" s="1"/>
      <c r="B12" s="1">
        <v>819268</v>
      </c>
      <c r="C12" s="1" t="s">
        <v>47</v>
      </c>
      <c r="D12" s="1" t="s">
        <v>48</v>
      </c>
      <c r="E12" s="2" t="s">
        <v>49</v>
      </c>
      <c r="F12" s="2" t="s">
        <v>50</v>
      </c>
      <c r="G12" s="2" t="s">
        <v>51</v>
      </c>
      <c r="H12" s="2" t="s">
        <v>28</v>
      </c>
      <c r="I12" s="1">
        <v>0</v>
      </c>
      <c r="J12" s="3" t="s">
        <v>17</v>
      </c>
      <c r="K12" s="2" t="str">
        <f>J12*378.00</f>
        <v>0</v>
      </c>
      <c r="L12" s="5"/>
    </row>
    <row r="13" spans="1:12" customHeight="1" ht="105" outlineLevel="4">
      <c r="A13" s="1"/>
      <c r="B13" s="1">
        <v>819269</v>
      </c>
      <c r="C13" s="1" t="s">
        <v>52</v>
      </c>
      <c r="D13" s="1" t="s">
        <v>53</v>
      </c>
      <c r="E13" s="2" t="s">
        <v>54</v>
      </c>
      <c r="F13" s="2" t="s">
        <v>55</v>
      </c>
      <c r="G13" s="2" t="s">
        <v>38</v>
      </c>
      <c r="H13" s="2" t="s">
        <v>23</v>
      </c>
      <c r="I13" s="1">
        <v>0</v>
      </c>
      <c r="J13" s="3" t="s">
        <v>17</v>
      </c>
      <c r="K13" s="2" t="str">
        <f>J13*259.00</f>
        <v>0</v>
      </c>
      <c r="L13" s="5"/>
    </row>
    <row r="14" spans="1:12" customHeight="1" ht="105" outlineLevel="4">
      <c r="A14" s="1"/>
      <c r="B14" s="1">
        <v>819270</v>
      </c>
      <c r="C14" s="1" t="s">
        <v>56</v>
      </c>
      <c r="D14" s="1" t="s">
        <v>57</v>
      </c>
      <c r="E14" s="2" t="s">
        <v>58</v>
      </c>
      <c r="F14" s="2" t="s">
        <v>59</v>
      </c>
      <c r="G14" s="2">
        <v>0</v>
      </c>
      <c r="H14" s="2" t="s">
        <v>33</v>
      </c>
      <c r="I14" s="1">
        <v>0</v>
      </c>
      <c r="J14" s="3" t="s">
        <v>17</v>
      </c>
      <c r="K14" s="2" t="str">
        <f>J14*301.00</f>
        <v>0</v>
      </c>
      <c r="L14" s="5"/>
    </row>
    <row r="15" spans="1:12" customHeight="1" ht="105" outlineLevel="4">
      <c r="A15" s="1"/>
      <c r="B15" s="1">
        <v>819271</v>
      </c>
      <c r="C15" s="1" t="s">
        <v>60</v>
      </c>
      <c r="D15" s="1" t="s">
        <v>61</v>
      </c>
      <c r="E15" s="2" t="s">
        <v>62</v>
      </c>
      <c r="F15" s="2" t="s">
        <v>63</v>
      </c>
      <c r="G15" s="2" t="s">
        <v>38</v>
      </c>
      <c r="H15" s="2" t="s">
        <v>33</v>
      </c>
      <c r="I15" s="1">
        <v>0</v>
      </c>
      <c r="J15" s="3" t="s">
        <v>17</v>
      </c>
      <c r="K15" s="2" t="str">
        <f>J15*178.00</f>
        <v>0</v>
      </c>
      <c r="L15" s="5"/>
    </row>
    <row r="16" spans="1:12" customHeight="1" ht="105" outlineLevel="4">
      <c r="A16" s="1"/>
      <c r="B16" s="1">
        <v>824500</v>
      </c>
      <c r="C16" s="1" t="s">
        <v>64</v>
      </c>
      <c r="D16" s="1" t="s">
        <v>65</v>
      </c>
      <c r="E16" s="2" t="s">
        <v>66</v>
      </c>
      <c r="F16" s="2" t="s">
        <v>22</v>
      </c>
      <c r="G16" s="2">
        <v>0</v>
      </c>
      <c r="H16" s="2">
        <v>0</v>
      </c>
      <c r="I16" s="1">
        <v>0</v>
      </c>
      <c r="J16" s="3" t="s">
        <v>17</v>
      </c>
      <c r="K16" s="2" t="str">
        <f>J16*327.00</f>
        <v>0</v>
      </c>
      <c r="L16" s="5"/>
    </row>
    <row r="17" spans="1:12" customHeight="1" ht="105" outlineLevel="4">
      <c r="A17" s="1"/>
      <c r="B17" s="1">
        <v>825462</v>
      </c>
      <c r="C17" s="1" t="s">
        <v>67</v>
      </c>
      <c r="D17" s="1" t="s">
        <v>68</v>
      </c>
      <c r="E17" s="2" t="s">
        <v>66</v>
      </c>
      <c r="F17" s="2" t="s">
        <v>69</v>
      </c>
      <c r="G17" s="2" t="s">
        <v>16</v>
      </c>
      <c r="H17" s="2" t="s">
        <v>33</v>
      </c>
      <c r="I17" s="1">
        <v>0</v>
      </c>
      <c r="J17" s="3" t="s">
        <v>17</v>
      </c>
      <c r="K17" s="2" t="str">
        <f>J17*226.00</f>
        <v>0</v>
      </c>
      <c r="L17" s="5"/>
    </row>
    <row r="18" spans="1:12" customHeight="1" ht="105" outlineLevel="4">
      <c r="A18" s="1"/>
      <c r="B18" s="1">
        <v>825463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7</v>
      </c>
      <c r="H18" s="2" t="s">
        <v>28</v>
      </c>
      <c r="I18" s="1">
        <v>0</v>
      </c>
      <c r="J18" s="3" t="s">
        <v>17</v>
      </c>
      <c r="K18" s="2" t="str">
        <f>J18*370.00</f>
        <v>0</v>
      </c>
      <c r="L18" s="5"/>
    </row>
    <row r="19" spans="1:12" customHeight="1" ht="105" outlineLevel="4">
      <c r="A19" s="1"/>
      <c r="B19" s="1">
        <v>877717</v>
      </c>
      <c r="C19" s="1" t="s">
        <v>74</v>
      </c>
      <c r="D19" s="1" t="s">
        <v>75</v>
      </c>
      <c r="E19" s="2" t="s">
        <v>72</v>
      </c>
      <c r="F19" s="2" t="s">
        <v>76</v>
      </c>
      <c r="G19" s="2" t="s">
        <v>28</v>
      </c>
      <c r="H19" s="2" t="s">
        <v>23</v>
      </c>
      <c r="I19" s="1">
        <v>0</v>
      </c>
      <c r="J19" s="3" t="s">
        <v>17</v>
      </c>
      <c r="K19" s="2" t="str">
        <f>J19*261.00</f>
        <v>0</v>
      </c>
      <c r="L19" s="5"/>
    </row>
    <row r="20" spans="1:12" outlineLevel="2">
      <c r="A20" s="8" t="s">
        <v>77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5"/>
    </row>
    <row r="21" spans="1:12" customHeight="1" ht="105" outlineLevel="4">
      <c r="A21" s="1"/>
      <c r="B21" s="1">
        <v>826747</v>
      </c>
      <c r="C21" s="1" t="s">
        <v>78</v>
      </c>
      <c r="D21" s="1" t="s">
        <v>79</v>
      </c>
      <c r="E21" s="2" t="s">
        <v>80</v>
      </c>
      <c r="F21" s="2" t="s">
        <v>81</v>
      </c>
      <c r="G21" s="2" t="s">
        <v>28</v>
      </c>
      <c r="H21" s="2">
        <v>0</v>
      </c>
      <c r="I21" s="1">
        <v>0</v>
      </c>
      <c r="J21" s="3" t="s">
        <v>17</v>
      </c>
      <c r="K21" s="2" t="str">
        <f>J21*155.82</f>
        <v>0</v>
      </c>
      <c r="L21" s="5"/>
    </row>
    <row r="22" spans="1:12" customHeight="1" ht="105" outlineLevel="4">
      <c r="A22" s="1"/>
      <c r="B22" s="1">
        <v>819272</v>
      </c>
      <c r="C22" s="1" t="s">
        <v>82</v>
      </c>
      <c r="D22" s="1" t="s">
        <v>83</v>
      </c>
      <c r="E22" s="2" t="s">
        <v>84</v>
      </c>
      <c r="F22" s="2" t="s">
        <v>85</v>
      </c>
      <c r="G22" s="2" t="s">
        <v>28</v>
      </c>
      <c r="H22" s="2">
        <v>0</v>
      </c>
      <c r="I22" s="1">
        <v>0</v>
      </c>
      <c r="J22" s="3" t="s">
        <v>17</v>
      </c>
      <c r="K22" s="2" t="str">
        <f>J22*135.24</f>
        <v>0</v>
      </c>
      <c r="L22" s="5"/>
    </row>
    <row r="23" spans="1:12" customHeight="1" ht="105" outlineLevel="4">
      <c r="A23" s="1"/>
      <c r="B23" s="1">
        <v>819273</v>
      </c>
      <c r="C23" s="1" t="s">
        <v>86</v>
      </c>
      <c r="D23" s="1" t="s">
        <v>87</v>
      </c>
      <c r="E23" s="2" t="s">
        <v>88</v>
      </c>
      <c r="F23" s="2" t="s">
        <v>89</v>
      </c>
      <c r="G23" s="2" t="s">
        <v>28</v>
      </c>
      <c r="H23" s="2">
        <v>0</v>
      </c>
      <c r="I23" s="1">
        <v>0</v>
      </c>
      <c r="J23" s="3" t="s">
        <v>17</v>
      </c>
      <c r="K23" s="2" t="str">
        <f>J23*148.47</f>
        <v>0</v>
      </c>
      <c r="L23" s="5"/>
    </row>
    <row r="24" spans="1:12" customHeight="1" ht="105" outlineLevel="4">
      <c r="A24" s="1"/>
      <c r="B24" s="1">
        <v>834442</v>
      </c>
      <c r="C24" s="1" t="s">
        <v>90</v>
      </c>
      <c r="D24" s="1" t="s">
        <v>91</v>
      </c>
      <c r="E24" s="2" t="s">
        <v>92</v>
      </c>
      <c r="F24" s="2" t="s">
        <v>93</v>
      </c>
      <c r="G24" s="2" t="s">
        <v>28</v>
      </c>
      <c r="H24" s="2">
        <v>0</v>
      </c>
      <c r="I24" s="1">
        <v>0</v>
      </c>
      <c r="J24" s="3" t="s">
        <v>17</v>
      </c>
      <c r="K24" s="2" t="str">
        <f>J24*126.42</f>
        <v>0</v>
      </c>
      <c r="L24" s="5"/>
    </row>
    <row r="25" spans="1:12" customHeight="1" ht="105" outlineLevel="4">
      <c r="A25" s="1"/>
      <c r="B25" s="1">
        <v>834443</v>
      </c>
      <c r="C25" s="1" t="s">
        <v>94</v>
      </c>
      <c r="D25" s="1" t="s">
        <v>95</v>
      </c>
      <c r="E25" s="2" t="s">
        <v>96</v>
      </c>
      <c r="F25" s="2" t="s">
        <v>97</v>
      </c>
      <c r="G25" s="2" t="s">
        <v>28</v>
      </c>
      <c r="H25" s="2">
        <v>0</v>
      </c>
      <c r="I25" s="1">
        <v>0</v>
      </c>
      <c r="J25" s="3" t="s">
        <v>17</v>
      </c>
      <c r="K25" s="2" t="str">
        <f>J25*111.72</f>
        <v>0</v>
      </c>
      <c r="L25" s="5"/>
    </row>
    <row r="26" spans="1:12" customHeight="1" ht="105" outlineLevel="4">
      <c r="A26" s="1"/>
      <c r="B26" s="1">
        <v>836375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9</v>
      </c>
      <c r="H26" s="2">
        <v>0</v>
      </c>
      <c r="I26" s="1">
        <v>0</v>
      </c>
      <c r="J26" s="3" t="s">
        <v>17</v>
      </c>
      <c r="K26" s="2" t="str">
        <f>J26*180.81</f>
        <v>0</v>
      </c>
      <c r="L26" s="5"/>
    </row>
    <row r="27" spans="1:12" customHeight="1" ht="105" outlineLevel="4">
      <c r="A27" s="1"/>
      <c r="B27" s="1">
        <v>836376</v>
      </c>
      <c r="C27" s="1" t="s">
        <v>102</v>
      </c>
      <c r="D27" s="1" t="s">
        <v>103</v>
      </c>
      <c r="E27" s="2" t="s">
        <v>104</v>
      </c>
      <c r="F27" s="2" t="s">
        <v>101</v>
      </c>
      <c r="G27" s="2" t="s">
        <v>28</v>
      </c>
      <c r="H27" s="2">
        <v>0</v>
      </c>
      <c r="I27" s="1">
        <v>0</v>
      </c>
      <c r="J27" s="3" t="s">
        <v>17</v>
      </c>
      <c r="K27" s="2" t="str">
        <f>J27*180.81</f>
        <v>0</v>
      </c>
      <c r="L27" s="5"/>
    </row>
    <row r="28" spans="1:12" customHeight="1" ht="105" outlineLevel="4">
      <c r="A28" s="1"/>
      <c r="B28" s="1">
        <v>836377</v>
      </c>
      <c r="C28" s="1" t="s">
        <v>105</v>
      </c>
      <c r="D28" s="1" t="s">
        <v>106</v>
      </c>
      <c r="E28" s="2" t="s">
        <v>107</v>
      </c>
      <c r="F28" s="2" t="s">
        <v>108</v>
      </c>
      <c r="G28" s="2" t="s">
        <v>28</v>
      </c>
      <c r="H28" s="2">
        <v>0</v>
      </c>
      <c r="I28" s="1">
        <v>0</v>
      </c>
      <c r="J28" s="3" t="s">
        <v>17</v>
      </c>
      <c r="K28" s="2" t="str">
        <f>J28*166.11</f>
        <v>0</v>
      </c>
      <c r="L28" s="5"/>
    </row>
    <row r="29" spans="1:12" customHeight="1" ht="105" outlineLevel="4">
      <c r="A29" s="1"/>
      <c r="B29" s="1">
        <v>834441</v>
      </c>
      <c r="C29" s="1" t="s">
        <v>109</v>
      </c>
      <c r="D29" s="1" t="s">
        <v>110</v>
      </c>
      <c r="E29" s="2" t="s">
        <v>111</v>
      </c>
      <c r="F29" s="2" t="s">
        <v>112</v>
      </c>
      <c r="G29" s="2" t="s">
        <v>16</v>
      </c>
      <c r="H29" s="2">
        <v>0</v>
      </c>
      <c r="I29" s="1">
        <v>0</v>
      </c>
      <c r="J29" s="3" t="s">
        <v>17</v>
      </c>
      <c r="K29" s="2" t="str">
        <f>J29*183.75</f>
        <v>0</v>
      </c>
      <c r="L29" s="5"/>
    </row>
    <row r="30" spans="1:12" customHeight="1" ht="105" outlineLevel="4">
      <c r="A30" s="1"/>
      <c r="B30" s="1">
        <v>955715</v>
      </c>
      <c r="C30" s="1" t="s">
        <v>113</v>
      </c>
      <c r="D30" s="1" t="s">
        <v>114</v>
      </c>
      <c r="E30" s="2" t="s">
        <v>115</v>
      </c>
      <c r="F30" s="2" t="s">
        <v>15</v>
      </c>
      <c r="G30" s="2">
        <v>0</v>
      </c>
      <c r="H30" s="2">
        <v>0</v>
      </c>
      <c r="I30" s="1">
        <v>0</v>
      </c>
      <c r="J30" s="3" t="s">
        <v>17</v>
      </c>
      <c r="K30" s="2" t="str">
        <f>J30*164.64</f>
        <v>0</v>
      </c>
      <c r="L30" s="5"/>
    </row>
    <row r="31" spans="1:12" customHeight="1" ht="105" outlineLevel="4">
      <c r="A31" s="1"/>
      <c r="B31" s="1">
        <v>955716</v>
      </c>
      <c r="C31" s="1" t="s">
        <v>116</v>
      </c>
      <c r="D31" s="1" t="s">
        <v>117</v>
      </c>
      <c r="E31" s="2" t="s">
        <v>118</v>
      </c>
      <c r="F31" s="2" t="s">
        <v>119</v>
      </c>
      <c r="G31" s="2">
        <v>0</v>
      </c>
      <c r="H31" s="2">
        <v>0</v>
      </c>
      <c r="I31" s="1">
        <v>0</v>
      </c>
      <c r="J31" s="3" t="s">
        <v>17</v>
      </c>
      <c r="K31" s="2" t="str">
        <f>J31*167.58</f>
        <v>0</v>
      </c>
      <c r="L31" s="5"/>
    </row>
    <row r="32" spans="1:12" customHeight="1" ht="105" outlineLevel="4">
      <c r="A32" s="1"/>
      <c r="B32" s="1">
        <v>955717</v>
      </c>
      <c r="C32" s="1" t="s">
        <v>120</v>
      </c>
      <c r="D32" s="1" t="s">
        <v>121</v>
      </c>
      <c r="E32" s="2" t="s">
        <v>122</v>
      </c>
      <c r="F32" s="2" t="s">
        <v>123</v>
      </c>
      <c r="G32" s="2">
        <v>0</v>
      </c>
      <c r="H32" s="2">
        <v>0</v>
      </c>
      <c r="I32" s="1">
        <v>0</v>
      </c>
      <c r="J32" s="3" t="s">
        <v>17</v>
      </c>
      <c r="K32" s="2" t="str">
        <f>J32*151.41</f>
        <v>0</v>
      </c>
      <c r="L32" s="5"/>
    </row>
    <row r="33" spans="1:12" customHeight="1" ht="105" outlineLevel="4">
      <c r="A33" s="1"/>
      <c r="B33" s="1">
        <v>955718</v>
      </c>
      <c r="C33" s="1" t="s">
        <v>124</v>
      </c>
      <c r="D33" s="1" t="s">
        <v>125</v>
      </c>
      <c r="E33" s="2" t="s">
        <v>126</v>
      </c>
      <c r="F33" s="2" t="s">
        <v>127</v>
      </c>
      <c r="G33" s="2">
        <v>0</v>
      </c>
      <c r="H33" s="2">
        <v>0</v>
      </c>
      <c r="I33" s="1">
        <v>0</v>
      </c>
      <c r="J33" s="3" t="s">
        <v>17</v>
      </c>
      <c r="K33" s="2" t="str">
        <f>J33*144.06</f>
        <v>0</v>
      </c>
      <c r="L33" s="5"/>
    </row>
    <row r="34" spans="1:12" outlineLevel="2">
      <c r="A34" s="8" t="s">
        <v>128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5"/>
    </row>
    <row r="35" spans="1:12" customHeight="1" ht="105" outlineLevel="4">
      <c r="A35" s="1"/>
      <c r="B35" s="1">
        <v>835187</v>
      </c>
      <c r="C35" s="1" t="s">
        <v>129</v>
      </c>
      <c r="D35" s="1" t="s">
        <v>130</v>
      </c>
      <c r="E35" s="2" t="s">
        <v>131</v>
      </c>
      <c r="F35" s="2" t="s">
        <v>132</v>
      </c>
      <c r="G35" s="2" t="s">
        <v>28</v>
      </c>
      <c r="H35" s="2">
        <v>0</v>
      </c>
      <c r="I35" s="1">
        <v>0</v>
      </c>
      <c r="J35" s="3" t="s">
        <v>17</v>
      </c>
      <c r="K35" s="2" t="str">
        <f>J35*122.68</f>
        <v>0</v>
      </c>
      <c r="L35" s="5"/>
    </row>
    <row r="36" spans="1:12" customHeight="1" ht="105" outlineLevel="4">
      <c r="A36" s="1"/>
      <c r="B36" s="1">
        <v>873434</v>
      </c>
      <c r="C36" s="1" t="s">
        <v>133</v>
      </c>
      <c r="D36" s="1" t="s">
        <v>134</v>
      </c>
      <c r="E36" s="2" t="s">
        <v>135</v>
      </c>
      <c r="F36" s="2" t="s">
        <v>136</v>
      </c>
      <c r="G36" s="2" t="s">
        <v>28</v>
      </c>
      <c r="H36" s="2">
        <v>0</v>
      </c>
      <c r="I36" s="1">
        <v>0</v>
      </c>
      <c r="J36" s="3" t="s">
        <v>17</v>
      </c>
      <c r="K36" s="2" t="str">
        <f>J36*128.69</f>
        <v>0</v>
      </c>
      <c r="L36" s="5"/>
    </row>
    <row r="37" spans="1:12" customHeight="1" ht="105" outlineLevel="4">
      <c r="A37" s="1"/>
      <c r="B37" s="1">
        <v>873435</v>
      </c>
      <c r="C37" s="1" t="s">
        <v>137</v>
      </c>
      <c r="D37" s="1" t="s">
        <v>138</v>
      </c>
      <c r="E37" s="2" t="s">
        <v>139</v>
      </c>
      <c r="F37" s="2" t="s">
        <v>140</v>
      </c>
      <c r="G37" s="2">
        <v>2</v>
      </c>
      <c r="H37" s="2">
        <v>0</v>
      </c>
      <c r="I37" s="1">
        <v>0</v>
      </c>
      <c r="J37" s="3" t="s">
        <v>17</v>
      </c>
      <c r="K37" s="2" t="str">
        <f>J37*140.57</f>
        <v>0</v>
      </c>
      <c r="L3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:K5"/>
    <mergeCell ref="A20:K20"/>
    <mergeCell ref="A34:K3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2026-05-11T15:04:12+03:00</dcterms:created>
  <dcterms:modified xsi:type="dcterms:W3CDTF">2026-05-11T15:04:12+03:00</dcterms:modified>
  <dc:title>Untitled Spreadsheet</dc:title>
  <dc:description/>
  <dc:subject/>
  <cp:keywords/>
  <cp:category/>
</cp:coreProperties>
</file>